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YZCSC\い＿伊藤智博\インシデント対応\"/>
    </mc:Choice>
  </mc:AlternateContent>
  <xr:revisionPtr revIDLastSave="0" documentId="13_ncr:1_{244B3A64-25ED-4F75-826F-9B4CF8217801}" xr6:coauthVersionLast="36" xr6:coauthVersionMax="36" xr10:uidLastSave="{00000000-0000-0000-0000-000000000000}"/>
  <bookViews>
    <workbookView xWindow="0" yWindow="0" windowWidth="30720" windowHeight="13428" xr2:uid="{1B3F761E-0E59-494E-8212-1447083ACD2D}"/>
  </bookViews>
  <sheets>
    <sheet name="Sheet1" sheetId="1" r:id="rId1"/>
  </sheets>
  <definedNames>
    <definedName name="solver_adj" localSheetId="0" hidden="1">Sheet1!$P$1:$P$9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Sheet1!$N$232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7" i="1" l="1"/>
  <c r="C228" i="1" s="1"/>
  <c r="A227" i="1"/>
  <c r="A228" i="1" s="1"/>
  <c r="A229" i="1" s="1"/>
  <c r="A230" i="1" s="1"/>
  <c r="A231" i="1" s="1"/>
  <c r="I228" i="1" l="1"/>
  <c r="E228" i="1"/>
  <c r="M228" i="1"/>
  <c r="C229" i="1"/>
  <c r="I227" i="1"/>
  <c r="M227" i="1"/>
  <c r="E227" i="1"/>
  <c r="D149" i="1"/>
  <c r="D148" i="1"/>
  <c r="D147" i="1"/>
  <c r="D146" i="1"/>
  <c r="D145" i="1"/>
  <c r="D144" i="1"/>
  <c r="D143" i="1"/>
  <c r="D142" i="1"/>
  <c r="C230" i="1" l="1"/>
  <c r="M229" i="1"/>
  <c r="I229" i="1"/>
  <c r="E229" i="1"/>
  <c r="D141" i="1"/>
  <c r="D140" i="1"/>
  <c r="M230" i="1" l="1"/>
  <c r="I230" i="1"/>
  <c r="C231" i="1"/>
  <c r="E230" i="1"/>
  <c r="D139" i="1"/>
  <c r="M231" i="1" l="1"/>
  <c r="I231" i="1"/>
  <c r="E231" i="1"/>
  <c r="D138" i="1"/>
  <c r="D137" i="1"/>
  <c r="D136" i="1"/>
  <c r="D135" i="1"/>
  <c r="D134" i="1"/>
  <c r="D133" i="1" l="1"/>
  <c r="D132" i="1" l="1"/>
  <c r="D131" i="1"/>
  <c r="D130" i="1" l="1"/>
  <c r="D129" i="1"/>
  <c r="D128" i="1"/>
  <c r="D127" i="1"/>
  <c r="D126" i="1" l="1"/>
  <c r="D125" i="1"/>
  <c r="M15" i="1" l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1" i="1"/>
  <c r="D124" i="1" l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 l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 l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 l="1"/>
  <c r="D56" i="1" l="1"/>
  <c r="D55" i="1" l="1"/>
  <c r="D54" i="1"/>
  <c r="D53" i="1"/>
  <c r="D52" i="1" l="1"/>
  <c r="D51" i="1" l="1"/>
  <c r="D50" i="1" l="1"/>
  <c r="D49" i="1" l="1"/>
  <c r="D48" i="1" l="1"/>
  <c r="D47" i="1" l="1"/>
  <c r="D46" i="1" l="1"/>
  <c r="I15" i="1" l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1" i="1"/>
  <c r="D45" i="1"/>
  <c r="D44" i="1" l="1"/>
  <c r="D43" i="1"/>
  <c r="D42" i="1" l="1"/>
  <c r="D41" i="1"/>
  <c r="D40" i="1" l="1"/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 l="1"/>
  <c r="D18" i="1" l="1"/>
  <c r="D17" i="1"/>
  <c r="D16" i="1"/>
  <c r="C16" i="1" l="1"/>
  <c r="M16" i="1" s="1"/>
  <c r="N16" i="1" s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" i="1"/>
  <c r="C17" i="1" l="1"/>
  <c r="E17" i="1" s="1"/>
  <c r="F17" i="1" s="1"/>
  <c r="I16" i="1"/>
  <c r="J16" i="1" s="1"/>
  <c r="E16" i="1"/>
  <c r="F16" i="1" s="1"/>
  <c r="C18" i="1"/>
  <c r="M18" i="1" s="1"/>
  <c r="N18" i="1" s="1"/>
  <c r="I17" i="1" l="1"/>
  <c r="J17" i="1" s="1"/>
  <c r="M17" i="1"/>
  <c r="N17" i="1" s="1"/>
  <c r="C19" i="1"/>
  <c r="C20" i="1" s="1"/>
  <c r="I18" i="1"/>
  <c r="J18" i="1" s="1"/>
  <c r="E18" i="1"/>
  <c r="F18" i="1" s="1"/>
  <c r="I19" i="1" l="1"/>
  <c r="J19" i="1" s="1"/>
  <c r="M19" i="1"/>
  <c r="N19" i="1" s="1"/>
  <c r="E19" i="1"/>
  <c r="F19" i="1" s="1"/>
  <c r="I20" i="1"/>
  <c r="J20" i="1" s="1"/>
  <c r="M20" i="1"/>
  <c r="N20" i="1" s="1"/>
  <c r="E20" i="1"/>
  <c r="F20" i="1" s="1"/>
  <c r="C21" i="1"/>
  <c r="D15" i="1"/>
  <c r="N15" i="1" s="1"/>
  <c r="D14" i="1"/>
  <c r="N14" i="1" s="1"/>
  <c r="D13" i="1"/>
  <c r="N13" i="1" s="1"/>
  <c r="D12" i="1"/>
  <c r="N12" i="1" s="1"/>
  <c r="D11" i="1"/>
  <c r="N11" i="1" s="1"/>
  <c r="D10" i="1"/>
  <c r="N10" i="1" s="1"/>
  <c r="D9" i="1"/>
  <c r="N9" i="1" s="1"/>
  <c r="D8" i="1"/>
  <c r="N8" i="1" s="1"/>
  <c r="D7" i="1"/>
  <c r="N7" i="1" s="1"/>
  <c r="D6" i="1"/>
  <c r="N6" i="1" s="1"/>
  <c r="D5" i="1"/>
  <c r="N5" i="1" s="1"/>
  <c r="D4" i="1"/>
  <c r="N4" i="1" s="1"/>
  <c r="D3" i="1"/>
  <c r="N3" i="1" s="1"/>
  <c r="D2" i="1"/>
  <c r="N2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l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I21" i="1"/>
  <c r="J21" i="1" s="1"/>
  <c r="M21" i="1"/>
  <c r="N21" i="1" s="1"/>
  <c r="F6" i="1"/>
  <c r="J6" i="1"/>
  <c r="F7" i="1"/>
  <c r="J7" i="1"/>
  <c r="F8" i="1"/>
  <c r="J8" i="1"/>
  <c r="F2" i="1"/>
  <c r="J2" i="1"/>
  <c r="F13" i="1"/>
  <c r="J13" i="1"/>
  <c r="F9" i="1"/>
  <c r="J9" i="1"/>
  <c r="F10" i="1"/>
  <c r="J10" i="1"/>
  <c r="F11" i="1"/>
  <c r="J11" i="1"/>
  <c r="F5" i="1"/>
  <c r="J5" i="1"/>
  <c r="F14" i="1"/>
  <c r="J14" i="1"/>
  <c r="F15" i="1"/>
  <c r="J15" i="1"/>
  <c r="F3" i="1"/>
  <c r="J3" i="1"/>
  <c r="F4" i="1"/>
  <c r="J4" i="1"/>
  <c r="F12" i="1"/>
  <c r="J12" i="1"/>
  <c r="E21" i="1"/>
  <c r="F21" i="1" s="1"/>
  <c r="C22" i="1"/>
  <c r="I22" i="1" l="1"/>
  <c r="J22" i="1" s="1"/>
  <c r="M22" i="1"/>
  <c r="N22" i="1" s="1"/>
  <c r="C23" i="1"/>
  <c r="E22" i="1"/>
  <c r="F22" i="1" s="1"/>
  <c r="I23" i="1" l="1"/>
  <c r="J23" i="1" s="1"/>
  <c r="M23" i="1"/>
  <c r="N23" i="1" s="1"/>
  <c r="E23" i="1"/>
  <c r="F23" i="1" s="1"/>
  <c r="C24" i="1"/>
  <c r="I24" i="1" l="1"/>
  <c r="J24" i="1" s="1"/>
  <c r="M24" i="1"/>
  <c r="N24" i="1" s="1"/>
  <c r="C25" i="1"/>
  <c r="E24" i="1"/>
  <c r="F24" i="1" s="1"/>
  <c r="I25" i="1" l="1"/>
  <c r="J25" i="1" s="1"/>
  <c r="M25" i="1"/>
  <c r="N25" i="1" s="1"/>
  <c r="C26" i="1"/>
  <c r="E25" i="1"/>
  <c r="F25" i="1" s="1"/>
  <c r="I26" i="1" l="1"/>
  <c r="J26" i="1" s="1"/>
  <c r="M26" i="1"/>
  <c r="N26" i="1" s="1"/>
  <c r="C27" i="1"/>
  <c r="E26" i="1"/>
  <c r="F26" i="1" s="1"/>
  <c r="I27" i="1" l="1"/>
  <c r="J27" i="1" s="1"/>
  <c r="M27" i="1"/>
  <c r="N27" i="1" s="1"/>
  <c r="C28" i="1"/>
  <c r="E27" i="1"/>
  <c r="F27" i="1" s="1"/>
  <c r="I28" i="1" l="1"/>
  <c r="J28" i="1" s="1"/>
  <c r="M28" i="1"/>
  <c r="N28" i="1" s="1"/>
  <c r="C29" i="1"/>
  <c r="E28" i="1"/>
  <c r="F28" i="1" s="1"/>
  <c r="I29" i="1" l="1"/>
  <c r="J29" i="1" s="1"/>
  <c r="M29" i="1"/>
  <c r="N29" i="1" s="1"/>
  <c r="C30" i="1"/>
  <c r="E29" i="1"/>
  <c r="F29" i="1" s="1"/>
  <c r="I30" i="1" l="1"/>
  <c r="J30" i="1" s="1"/>
  <c r="M30" i="1"/>
  <c r="N30" i="1" s="1"/>
  <c r="E30" i="1"/>
  <c r="F30" i="1" s="1"/>
  <c r="C31" i="1"/>
  <c r="I31" i="1" l="1"/>
  <c r="J31" i="1" s="1"/>
  <c r="M31" i="1"/>
  <c r="N31" i="1" s="1"/>
  <c r="E31" i="1"/>
  <c r="F31" i="1" s="1"/>
  <c r="C32" i="1"/>
  <c r="I32" i="1" l="1"/>
  <c r="J32" i="1" s="1"/>
  <c r="M32" i="1"/>
  <c r="N32" i="1" s="1"/>
  <c r="C33" i="1"/>
  <c r="E32" i="1"/>
  <c r="F32" i="1" s="1"/>
  <c r="I33" i="1" l="1"/>
  <c r="J33" i="1" s="1"/>
  <c r="M33" i="1"/>
  <c r="N33" i="1" s="1"/>
  <c r="C34" i="1"/>
  <c r="E33" i="1"/>
  <c r="F33" i="1" s="1"/>
  <c r="I34" i="1" l="1"/>
  <c r="J34" i="1" s="1"/>
  <c r="M34" i="1"/>
  <c r="N34" i="1" s="1"/>
  <c r="E34" i="1"/>
  <c r="F34" i="1" s="1"/>
  <c r="C35" i="1"/>
  <c r="I35" i="1" l="1"/>
  <c r="J35" i="1" s="1"/>
  <c r="M35" i="1"/>
  <c r="N35" i="1" s="1"/>
  <c r="E35" i="1"/>
  <c r="F35" i="1" s="1"/>
  <c r="C36" i="1"/>
  <c r="M36" i="1" s="1"/>
  <c r="N36" i="1" s="1"/>
  <c r="I36" i="1" l="1"/>
  <c r="J36" i="1" s="1"/>
  <c r="C37" i="1"/>
  <c r="E36" i="1"/>
  <c r="F36" i="1" s="1"/>
  <c r="I37" i="1" l="1"/>
  <c r="J37" i="1" s="1"/>
  <c r="M37" i="1"/>
  <c r="N37" i="1" s="1"/>
  <c r="C38" i="1"/>
  <c r="E37" i="1"/>
  <c r="F37" i="1" s="1"/>
  <c r="I38" i="1" l="1"/>
  <c r="J38" i="1" s="1"/>
  <c r="M38" i="1"/>
  <c r="N38" i="1" s="1"/>
  <c r="E38" i="1"/>
  <c r="F38" i="1" s="1"/>
  <c r="C39" i="1"/>
  <c r="I39" i="1" l="1"/>
  <c r="J39" i="1" s="1"/>
  <c r="M39" i="1"/>
  <c r="N39" i="1" s="1"/>
  <c r="E39" i="1"/>
  <c r="F39" i="1" s="1"/>
  <c r="C40" i="1"/>
  <c r="I40" i="1" l="1"/>
  <c r="J40" i="1" s="1"/>
  <c r="M40" i="1"/>
  <c r="N40" i="1" s="1"/>
  <c r="E40" i="1"/>
  <c r="F40" i="1" s="1"/>
  <c r="C41" i="1"/>
  <c r="I41" i="1" l="1"/>
  <c r="J41" i="1" s="1"/>
  <c r="M41" i="1"/>
  <c r="N41" i="1" s="1"/>
  <c r="C42" i="1"/>
  <c r="E41" i="1"/>
  <c r="F41" i="1" s="1"/>
  <c r="I42" i="1" l="1"/>
  <c r="J42" i="1" s="1"/>
  <c r="M42" i="1"/>
  <c r="N42" i="1" s="1"/>
  <c r="E42" i="1"/>
  <c r="F42" i="1" s="1"/>
  <c r="C43" i="1"/>
  <c r="I43" i="1" l="1"/>
  <c r="J43" i="1" s="1"/>
  <c r="M43" i="1"/>
  <c r="N43" i="1" s="1"/>
  <c r="E43" i="1"/>
  <c r="C44" i="1"/>
  <c r="I44" i="1" l="1"/>
  <c r="J44" i="1" s="1"/>
  <c r="M44" i="1"/>
  <c r="N44" i="1" s="1"/>
  <c r="F43" i="1"/>
  <c r="E44" i="1"/>
  <c r="F44" i="1" s="1"/>
  <c r="C45" i="1"/>
  <c r="I45" i="1" l="1"/>
  <c r="J45" i="1" s="1"/>
  <c r="M45" i="1"/>
  <c r="N45" i="1" s="1"/>
  <c r="C46" i="1"/>
  <c r="E45" i="1"/>
  <c r="F45" i="1" s="1"/>
  <c r="I46" i="1" l="1"/>
  <c r="J46" i="1" s="1"/>
  <c r="M46" i="1"/>
  <c r="N46" i="1" s="1"/>
  <c r="C47" i="1"/>
  <c r="E46" i="1"/>
  <c r="F46" i="1" s="1"/>
  <c r="I47" i="1" l="1"/>
  <c r="J47" i="1" s="1"/>
  <c r="M47" i="1"/>
  <c r="N47" i="1" s="1"/>
  <c r="C48" i="1"/>
  <c r="E47" i="1"/>
  <c r="F47" i="1" s="1"/>
  <c r="I48" i="1" l="1"/>
  <c r="J48" i="1" s="1"/>
  <c r="M48" i="1"/>
  <c r="N48" i="1" s="1"/>
  <c r="C49" i="1"/>
  <c r="E48" i="1"/>
  <c r="F48" i="1" s="1"/>
  <c r="I49" i="1" l="1"/>
  <c r="J49" i="1" s="1"/>
  <c r="M49" i="1"/>
  <c r="N49" i="1" s="1"/>
  <c r="C50" i="1"/>
  <c r="E49" i="1"/>
  <c r="F49" i="1" s="1"/>
  <c r="I50" i="1" l="1"/>
  <c r="J50" i="1" s="1"/>
  <c r="M50" i="1"/>
  <c r="N50" i="1" s="1"/>
  <c r="E50" i="1"/>
  <c r="F50" i="1" s="1"/>
  <c r="C51" i="1"/>
  <c r="I51" i="1" l="1"/>
  <c r="J51" i="1" s="1"/>
  <c r="M51" i="1"/>
  <c r="N51" i="1" s="1"/>
  <c r="C52" i="1"/>
  <c r="E51" i="1"/>
  <c r="F51" i="1" s="1"/>
  <c r="I52" i="1" l="1"/>
  <c r="J52" i="1" s="1"/>
  <c r="M52" i="1"/>
  <c r="N52" i="1" s="1"/>
  <c r="C53" i="1"/>
  <c r="E52" i="1"/>
  <c r="F52" i="1" s="1"/>
  <c r="I53" i="1" l="1"/>
  <c r="J53" i="1" s="1"/>
  <c r="M53" i="1"/>
  <c r="N53" i="1" s="1"/>
  <c r="C54" i="1"/>
  <c r="E53" i="1"/>
  <c r="F53" i="1" s="1"/>
  <c r="I54" i="1" l="1"/>
  <c r="J54" i="1" s="1"/>
  <c r="M54" i="1"/>
  <c r="N54" i="1" s="1"/>
  <c r="C55" i="1"/>
  <c r="E54" i="1"/>
  <c r="F54" i="1" s="1"/>
  <c r="I55" i="1" l="1"/>
  <c r="J55" i="1" s="1"/>
  <c r="M55" i="1"/>
  <c r="N55" i="1" s="1"/>
  <c r="E55" i="1"/>
  <c r="F55" i="1" s="1"/>
  <c r="C56" i="1"/>
  <c r="I56" i="1" l="1"/>
  <c r="J56" i="1" s="1"/>
  <c r="M56" i="1"/>
  <c r="N56" i="1" s="1"/>
  <c r="E56" i="1"/>
  <c r="F56" i="1" s="1"/>
  <c r="C57" i="1"/>
  <c r="I57" i="1" l="1"/>
  <c r="J57" i="1" s="1"/>
  <c r="M57" i="1"/>
  <c r="N57" i="1" s="1"/>
  <c r="E57" i="1"/>
  <c r="F57" i="1" s="1"/>
  <c r="C58" i="1"/>
  <c r="I58" i="1" l="1"/>
  <c r="J58" i="1" s="1"/>
  <c r="M58" i="1"/>
  <c r="N58" i="1" s="1"/>
  <c r="C59" i="1"/>
  <c r="E58" i="1"/>
  <c r="F58" i="1" s="1"/>
  <c r="I59" i="1" l="1"/>
  <c r="J59" i="1" s="1"/>
  <c r="M59" i="1"/>
  <c r="N59" i="1" s="1"/>
  <c r="C60" i="1"/>
  <c r="E59" i="1"/>
  <c r="F59" i="1" s="1"/>
  <c r="I60" i="1" l="1"/>
  <c r="J60" i="1" s="1"/>
  <c r="M60" i="1"/>
  <c r="N60" i="1" s="1"/>
  <c r="E60" i="1"/>
  <c r="F60" i="1" s="1"/>
  <c r="C61" i="1"/>
  <c r="I61" i="1" l="1"/>
  <c r="J61" i="1" s="1"/>
  <c r="M61" i="1"/>
  <c r="N61" i="1" s="1"/>
  <c r="C62" i="1"/>
  <c r="E61" i="1"/>
  <c r="F61" i="1" s="1"/>
  <c r="I62" i="1" l="1"/>
  <c r="J62" i="1" s="1"/>
  <c r="M62" i="1"/>
  <c r="N62" i="1" s="1"/>
  <c r="E62" i="1"/>
  <c r="F62" i="1" s="1"/>
  <c r="C63" i="1"/>
  <c r="I63" i="1" l="1"/>
  <c r="J63" i="1" s="1"/>
  <c r="M63" i="1"/>
  <c r="N63" i="1" s="1"/>
  <c r="C64" i="1"/>
  <c r="E63" i="1"/>
  <c r="F63" i="1" s="1"/>
  <c r="I64" i="1" l="1"/>
  <c r="J64" i="1" s="1"/>
  <c r="M64" i="1"/>
  <c r="N64" i="1" s="1"/>
  <c r="C65" i="1"/>
  <c r="E64" i="1"/>
  <c r="F64" i="1" s="1"/>
  <c r="I65" i="1" l="1"/>
  <c r="J65" i="1" s="1"/>
  <c r="M65" i="1"/>
  <c r="N65" i="1" s="1"/>
  <c r="E65" i="1"/>
  <c r="F65" i="1" s="1"/>
  <c r="C66" i="1"/>
  <c r="I66" i="1" l="1"/>
  <c r="J66" i="1" s="1"/>
  <c r="M66" i="1"/>
  <c r="N66" i="1" s="1"/>
  <c r="E66" i="1"/>
  <c r="F66" i="1" s="1"/>
  <c r="C67" i="1"/>
  <c r="I67" i="1" l="1"/>
  <c r="J67" i="1" s="1"/>
  <c r="M67" i="1"/>
  <c r="N67" i="1" s="1"/>
  <c r="C68" i="1"/>
  <c r="E67" i="1"/>
  <c r="F67" i="1" s="1"/>
  <c r="I68" i="1" l="1"/>
  <c r="J68" i="1" s="1"/>
  <c r="M68" i="1"/>
  <c r="N68" i="1" s="1"/>
  <c r="E68" i="1"/>
  <c r="F68" i="1" s="1"/>
  <c r="C69" i="1"/>
  <c r="I69" i="1" l="1"/>
  <c r="J69" i="1" s="1"/>
  <c r="M69" i="1"/>
  <c r="N69" i="1" s="1"/>
  <c r="E69" i="1"/>
  <c r="F69" i="1" s="1"/>
  <c r="C70" i="1"/>
  <c r="I70" i="1" l="1"/>
  <c r="J70" i="1" s="1"/>
  <c r="M70" i="1"/>
  <c r="N70" i="1" s="1"/>
  <c r="E70" i="1"/>
  <c r="F70" i="1" s="1"/>
  <c r="C71" i="1"/>
  <c r="I71" i="1" l="1"/>
  <c r="J71" i="1" s="1"/>
  <c r="M71" i="1"/>
  <c r="N71" i="1" s="1"/>
  <c r="C72" i="1"/>
  <c r="E71" i="1"/>
  <c r="F71" i="1" s="1"/>
  <c r="I72" i="1" l="1"/>
  <c r="J72" i="1" s="1"/>
  <c r="M72" i="1"/>
  <c r="N72" i="1" s="1"/>
  <c r="C73" i="1"/>
  <c r="E72" i="1"/>
  <c r="F72" i="1" s="1"/>
  <c r="I73" i="1" l="1"/>
  <c r="J73" i="1" s="1"/>
  <c r="M73" i="1"/>
  <c r="N73" i="1" s="1"/>
  <c r="E73" i="1"/>
  <c r="F73" i="1" s="1"/>
  <c r="C74" i="1"/>
  <c r="I74" i="1" l="1"/>
  <c r="J74" i="1" s="1"/>
  <c r="M74" i="1"/>
  <c r="N74" i="1" s="1"/>
  <c r="E74" i="1"/>
  <c r="F74" i="1" s="1"/>
  <c r="C75" i="1"/>
  <c r="I75" i="1" l="1"/>
  <c r="J75" i="1" s="1"/>
  <c r="M75" i="1"/>
  <c r="N75" i="1" s="1"/>
  <c r="C76" i="1"/>
  <c r="E75" i="1"/>
  <c r="F75" i="1" s="1"/>
  <c r="I76" i="1" l="1"/>
  <c r="J76" i="1" s="1"/>
  <c r="M76" i="1"/>
  <c r="N76" i="1" s="1"/>
  <c r="E76" i="1"/>
  <c r="F76" i="1" s="1"/>
  <c r="C77" i="1"/>
  <c r="I77" i="1" l="1"/>
  <c r="J77" i="1" s="1"/>
  <c r="M77" i="1"/>
  <c r="N77" i="1" s="1"/>
  <c r="E77" i="1"/>
  <c r="F77" i="1" s="1"/>
  <c r="C78" i="1"/>
  <c r="I78" i="1" l="1"/>
  <c r="J78" i="1" s="1"/>
  <c r="M78" i="1"/>
  <c r="N78" i="1" s="1"/>
  <c r="E78" i="1"/>
  <c r="F78" i="1" s="1"/>
  <c r="C79" i="1"/>
  <c r="I79" i="1" l="1"/>
  <c r="J79" i="1" s="1"/>
  <c r="M79" i="1"/>
  <c r="N79" i="1" s="1"/>
  <c r="C80" i="1"/>
  <c r="E79" i="1"/>
  <c r="F79" i="1" s="1"/>
  <c r="I80" i="1" l="1"/>
  <c r="J80" i="1" s="1"/>
  <c r="M80" i="1"/>
  <c r="N80" i="1" s="1"/>
  <c r="C81" i="1"/>
  <c r="E80" i="1"/>
  <c r="F80" i="1" s="1"/>
  <c r="I81" i="1" l="1"/>
  <c r="J81" i="1" s="1"/>
  <c r="M81" i="1"/>
  <c r="N81" i="1" s="1"/>
  <c r="E81" i="1"/>
  <c r="F81" i="1" s="1"/>
  <c r="C82" i="1"/>
  <c r="I82" i="1" l="1"/>
  <c r="J82" i="1" s="1"/>
  <c r="M82" i="1"/>
  <c r="N82" i="1" s="1"/>
  <c r="E82" i="1"/>
  <c r="F82" i="1" s="1"/>
  <c r="C83" i="1"/>
  <c r="I83" i="1" l="1"/>
  <c r="J83" i="1" s="1"/>
  <c r="M83" i="1"/>
  <c r="N83" i="1" s="1"/>
  <c r="C84" i="1"/>
  <c r="E83" i="1"/>
  <c r="F83" i="1" s="1"/>
  <c r="I84" i="1" l="1"/>
  <c r="J84" i="1" s="1"/>
  <c r="M84" i="1"/>
  <c r="N84" i="1" s="1"/>
  <c r="C85" i="1"/>
  <c r="E84" i="1"/>
  <c r="F84" i="1" s="1"/>
  <c r="I85" i="1" l="1"/>
  <c r="J85" i="1" s="1"/>
  <c r="M85" i="1"/>
  <c r="N85" i="1" s="1"/>
  <c r="E85" i="1"/>
  <c r="F85" i="1" s="1"/>
  <c r="C86" i="1"/>
  <c r="I86" i="1" l="1"/>
  <c r="J86" i="1" s="1"/>
  <c r="M86" i="1"/>
  <c r="N86" i="1" s="1"/>
  <c r="E86" i="1"/>
  <c r="F86" i="1" s="1"/>
  <c r="C87" i="1"/>
  <c r="I87" i="1" l="1"/>
  <c r="J87" i="1" s="1"/>
  <c r="M87" i="1"/>
  <c r="N87" i="1" s="1"/>
  <c r="C88" i="1"/>
  <c r="E87" i="1"/>
  <c r="F87" i="1" s="1"/>
  <c r="I88" i="1" l="1"/>
  <c r="J88" i="1" s="1"/>
  <c r="M88" i="1"/>
  <c r="N88" i="1" s="1"/>
  <c r="C89" i="1"/>
  <c r="E88" i="1"/>
  <c r="F88" i="1" s="1"/>
  <c r="I89" i="1" l="1"/>
  <c r="J89" i="1" s="1"/>
  <c r="M89" i="1"/>
  <c r="N89" i="1" s="1"/>
  <c r="E89" i="1"/>
  <c r="F89" i="1" s="1"/>
  <c r="C90" i="1"/>
  <c r="I90" i="1" l="1"/>
  <c r="J90" i="1" s="1"/>
  <c r="M90" i="1"/>
  <c r="N90" i="1" s="1"/>
  <c r="E90" i="1"/>
  <c r="F90" i="1" s="1"/>
  <c r="C91" i="1"/>
  <c r="I91" i="1" l="1"/>
  <c r="J91" i="1" s="1"/>
  <c r="M91" i="1"/>
  <c r="N91" i="1" s="1"/>
  <c r="C92" i="1"/>
  <c r="E91" i="1"/>
  <c r="F91" i="1" s="1"/>
  <c r="I92" i="1" l="1"/>
  <c r="J92" i="1" s="1"/>
  <c r="M92" i="1"/>
  <c r="N92" i="1" s="1"/>
  <c r="C93" i="1"/>
  <c r="E92" i="1"/>
  <c r="F92" i="1" s="1"/>
  <c r="I93" i="1" l="1"/>
  <c r="J93" i="1" s="1"/>
  <c r="M93" i="1"/>
  <c r="N93" i="1" s="1"/>
  <c r="E93" i="1"/>
  <c r="F93" i="1" s="1"/>
  <c r="C94" i="1"/>
  <c r="I94" i="1" l="1"/>
  <c r="M94" i="1"/>
  <c r="N94" i="1" s="1"/>
  <c r="E94" i="1"/>
  <c r="F94" i="1" s="1"/>
  <c r="C95" i="1"/>
  <c r="I95" i="1" l="1"/>
  <c r="M95" i="1"/>
  <c r="N95" i="1" s="1"/>
  <c r="E95" i="1"/>
  <c r="F95" i="1" s="1"/>
  <c r="C96" i="1"/>
  <c r="I96" i="1" l="1"/>
  <c r="M96" i="1"/>
  <c r="N96" i="1" s="1"/>
  <c r="C97" i="1"/>
  <c r="M97" i="1" s="1"/>
  <c r="N97" i="1" s="1"/>
  <c r="E96" i="1"/>
  <c r="F96" i="1" s="1"/>
  <c r="E97" i="1" l="1"/>
  <c r="F97" i="1" s="1"/>
  <c r="C98" i="1"/>
  <c r="M98" i="1" s="1"/>
  <c r="N98" i="1" s="1"/>
  <c r="I97" i="1"/>
  <c r="E98" i="1" l="1"/>
  <c r="F98" i="1" s="1"/>
  <c r="C99" i="1"/>
  <c r="M99" i="1" s="1"/>
  <c r="N99" i="1" s="1"/>
  <c r="I98" i="1"/>
  <c r="E99" i="1" l="1"/>
  <c r="F99" i="1" s="1"/>
  <c r="I99" i="1"/>
  <c r="C100" i="1"/>
  <c r="M100" i="1" s="1"/>
  <c r="N100" i="1" s="1"/>
  <c r="E100" i="1" l="1"/>
  <c r="F100" i="1" s="1"/>
  <c r="C101" i="1"/>
  <c r="M101" i="1" s="1"/>
  <c r="N101" i="1" s="1"/>
  <c r="I100" i="1"/>
  <c r="E101" i="1" l="1"/>
  <c r="F101" i="1" s="1"/>
  <c r="I101" i="1"/>
  <c r="C102" i="1"/>
  <c r="M102" i="1" s="1"/>
  <c r="N102" i="1" s="1"/>
  <c r="E102" i="1" l="1"/>
  <c r="F102" i="1" s="1"/>
  <c r="I102" i="1"/>
  <c r="C103" i="1"/>
  <c r="M103" i="1" s="1"/>
  <c r="N103" i="1" s="1"/>
  <c r="E103" i="1" l="1"/>
  <c r="F103" i="1" s="1"/>
  <c r="C104" i="1"/>
  <c r="M104" i="1" s="1"/>
  <c r="N104" i="1" s="1"/>
  <c r="I103" i="1"/>
  <c r="E104" i="1" l="1"/>
  <c r="F104" i="1" s="1"/>
  <c r="C105" i="1"/>
  <c r="M105" i="1" s="1"/>
  <c r="N105" i="1" s="1"/>
  <c r="I104" i="1"/>
  <c r="E105" i="1" l="1"/>
  <c r="F105" i="1" s="1"/>
  <c r="I105" i="1"/>
  <c r="C106" i="1"/>
  <c r="M106" i="1" s="1"/>
  <c r="N106" i="1" s="1"/>
  <c r="E106" i="1" l="1"/>
  <c r="F106" i="1" s="1"/>
  <c r="I106" i="1"/>
  <c r="C107" i="1"/>
  <c r="M107" i="1" s="1"/>
  <c r="N107" i="1" s="1"/>
  <c r="E107" i="1" l="1"/>
  <c r="F107" i="1" s="1"/>
  <c r="C108" i="1"/>
  <c r="M108" i="1" s="1"/>
  <c r="N108" i="1" s="1"/>
  <c r="I107" i="1"/>
  <c r="E108" i="1" l="1"/>
  <c r="F108" i="1" s="1"/>
  <c r="C109" i="1"/>
  <c r="M109" i="1" s="1"/>
  <c r="N109" i="1" s="1"/>
  <c r="I108" i="1"/>
  <c r="E109" i="1" l="1"/>
  <c r="F109" i="1" s="1"/>
  <c r="I109" i="1"/>
  <c r="C110" i="1"/>
  <c r="M110" i="1" s="1"/>
  <c r="N110" i="1" s="1"/>
  <c r="E110" i="1" l="1"/>
  <c r="F110" i="1" s="1"/>
  <c r="I110" i="1"/>
  <c r="C111" i="1"/>
  <c r="M111" i="1" s="1"/>
  <c r="N111" i="1" s="1"/>
  <c r="E111" i="1" l="1"/>
  <c r="F111" i="1" s="1"/>
  <c r="I111" i="1"/>
  <c r="C112" i="1"/>
  <c r="M112" i="1" s="1"/>
  <c r="N112" i="1" s="1"/>
  <c r="I112" i="1" l="1"/>
  <c r="E112" i="1"/>
  <c r="F112" i="1" s="1"/>
  <c r="C113" i="1"/>
  <c r="M113" i="1" s="1"/>
  <c r="N113" i="1" s="1"/>
  <c r="C114" i="1" l="1"/>
  <c r="M114" i="1" s="1"/>
  <c r="N114" i="1" s="1"/>
  <c r="E113" i="1"/>
  <c r="F113" i="1" s="1"/>
  <c r="I113" i="1"/>
  <c r="E114" i="1" l="1"/>
  <c r="F114" i="1" s="1"/>
  <c r="I114" i="1"/>
  <c r="C115" i="1"/>
  <c r="M115" i="1" s="1"/>
  <c r="N115" i="1" s="1"/>
  <c r="E115" i="1" l="1"/>
  <c r="F115" i="1" s="1"/>
  <c r="I115" i="1"/>
  <c r="C116" i="1"/>
  <c r="M116" i="1" s="1"/>
  <c r="N116" i="1" s="1"/>
  <c r="E116" i="1" l="1"/>
  <c r="F116" i="1" s="1"/>
  <c r="I116" i="1"/>
  <c r="C117" i="1"/>
  <c r="M117" i="1" s="1"/>
  <c r="N117" i="1" s="1"/>
  <c r="E117" i="1" l="1"/>
  <c r="F117" i="1" s="1"/>
  <c r="I117" i="1"/>
  <c r="C118" i="1"/>
  <c r="M118" i="1" s="1"/>
  <c r="N118" i="1" s="1"/>
  <c r="E118" i="1" l="1"/>
  <c r="F118" i="1" s="1"/>
  <c r="C119" i="1"/>
  <c r="M119" i="1" s="1"/>
  <c r="N119" i="1" s="1"/>
  <c r="I118" i="1"/>
  <c r="E119" i="1" l="1"/>
  <c r="F119" i="1" s="1"/>
  <c r="C120" i="1"/>
  <c r="M120" i="1" s="1"/>
  <c r="N120" i="1" s="1"/>
  <c r="I119" i="1"/>
  <c r="C121" i="1" l="1"/>
  <c r="M121" i="1" s="1"/>
  <c r="N121" i="1" s="1"/>
  <c r="I120" i="1"/>
  <c r="E120" i="1"/>
  <c r="F120" i="1" s="1"/>
  <c r="E121" i="1" l="1"/>
  <c r="F121" i="1" s="1"/>
  <c r="I121" i="1"/>
  <c r="C122" i="1"/>
  <c r="M122" i="1" s="1"/>
  <c r="N122" i="1" s="1"/>
  <c r="E122" i="1" l="1"/>
  <c r="F122" i="1" s="1"/>
  <c r="C123" i="1"/>
  <c r="M123" i="1" s="1"/>
  <c r="N123" i="1" s="1"/>
  <c r="I122" i="1"/>
  <c r="E123" i="1" l="1"/>
  <c r="F123" i="1" s="1"/>
  <c r="C124" i="1"/>
  <c r="M124" i="1" s="1"/>
  <c r="N124" i="1" s="1"/>
  <c r="I123" i="1"/>
  <c r="E124" i="1" l="1"/>
  <c r="F124" i="1" s="1"/>
  <c r="C125" i="1"/>
  <c r="M125" i="1" s="1"/>
  <c r="N125" i="1" s="1"/>
  <c r="I124" i="1"/>
  <c r="E125" i="1" l="1"/>
  <c r="F125" i="1" s="1"/>
  <c r="I125" i="1"/>
  <c r="C126" i="1"/>
  <c r="M126" i="1" s="1"/>
  <c r="N126" i="1" s="1"/>
  <c r="E126" i="1" l="1"/>
  <c r="F126" i="1" s="1"/>
  <c r="I126" i="1"/>
  <c r="C127" i="1"/>
  <c r="M127" i="1" s="1"/>
  <c r="N127" i="1" s="1"/>
  <c r="E127" i="1" l="1"/>
  <c r="F127" i="1" s="1"/>
  <c r="C128" i="1"/>
  <c r="M128" i="1" s="1"/>
  <c r="N128" i="1" s="1"/>
  <c r="I127" i="1"/>
  <c r="E128" i="1" l="1"/>
  <c r="F128" i="1" s="1"/>
  <c r="I128" i="1"/>
  <c r="C129" i="1"/>
  <c r="M129" i="1" s="1"/>
  <c r="N129" i="1" s="1"/>
  <c r="E129" i="1" l="1"/>
  <c r="F129" i="1" s="1"/>
  <c r="I129" i="1"/>
  <c r="C130" i="1"/>
  <c r="M130" i="1" s="1"/>
  <c r="N130" i="1" s="1"/>
  <c r="E130" i="1" l="1"/>
  <c r="F130" i="1" s="1"/>
  <c r="I130" i="1"/>
  <c r="C131" i="1"/>
  <c r="M131" i="1" s="1"/>
  <c r="N131" i="1" s="1"/>
  <c r="E131" i="1" l="1"/>
  <c r="F131" i="1" s="1"/>
  <c r="C132" i="1"/>
  <c r="M132" i="1" s="1"/>
  <c r="N132" i="1" s="1"/>
  <c r="I131" i="1"/>
  <c r="E132" i="1" l="1"/>
  <c r="F132" i="1" s="1"/>
  <c r="C133" i="1"/>
  <c r="M133" i="1" s="1"/>
  <c r="N133" i="1" s="1"/>
  <c r="I132" i="1"/>
  <c r="J232" i="1" s="1"/>
  <c r="E133" i="1" l="1"/>
  <c r="F133" i="1" s="1"/>
  <c r="I133" i="1"/>
  <c r="C134" i="1"/>
  <c r="M134" i="1" s="1"/>
  <c r="N134" i="1" s="1"/>
  <c r="E134" i="1" l="1"/>
  <c r="F134" i="1" s="1"/>
  <c r="I134" i="1"/>
  <c r="C135" i="1"/>
  <c r="M135" i="1" s="1"/>
  <c r="N135" i="1" s="1"/>
  <c r="E135" i="1" l="1"/>
  <c r="F135" i="1" s="1"/>
  <c r="C136" i="1"/>
  <c r="M136" i="1" s="1"/>
  <c r="N136" i="1" s="1"/>
  <c r="I135" i="1"/>
  <c r="E136" i="1" l="1"/>
  <c r="F136" i="1" s="1"/>
  <c r="C137" i="1"/>
  <c r="M137" i="1" s="1"/>
  <c r="N137" i="1" s="1"/>
  <c r="I136" i="1"/>
  <c r="E137" i="1" l="1"/>
  <c r="F137" i="1" s="1"/>
  <c r="I137" i="1"/>
  <c r="C138" i="1"/>
  <c r="M138" i="1" s="1"/>
  <c r="N138" i="1" s="1"/>
  <c r="E138" i="1" l="1"/>
  <c r="F138" i="1" s="1"/>
  <c r="I138" i="1"/>
  <c r="C139" i="1"/>
  <c r="M139" i="1" s="1"/>
  <c r="N139" i="1" s="1"/>
  <c r="E139" i="1" l="1"/>
  <c r="F139" i="1" s="1"/>
  <c r="C140" i="1"/>
  <c r="M140" i="1" s="1"/>
  <c r="N140" i="1" s="1"/>
  <c r="I139" i="1"/>
  <c r="E140" i="1" l="1"/>
  <c r="F140" i="1" s="1"/>
  <c r="C141" i="1"/>
  <c r="M141" i="1" s="1"/>
  <c r="N141" i="1" s="1"/>
  <c r="I140" i="1"/>
  <c r="E141" i="1" l="1"/>
  <c r="F141" i="1" s="1"/>
  <c r="I141" i="1"/>
  <c r="C142" i="1"/>
  <c r="M142" i="1" s="1"/>
  <c r="N142" i="1" s="1"/>
  <c r="E142" i="1" l="1"/>
  <c r="F142" i="1" s="1"/>
  <c r="I142" i="1"/>
  <c r="C143" i="1"/>
  <c r="M143" i="1" s="1"/>
  <c r="N143" i="1" s="1"/>
  <c r="E143" i="1" l="1"/>
  <c r="F143" i="1" s="1"/>
  <c r="C144" i="1"/>
  <c r="M144" i="1" s="1"/>
  <c r="N144" i="1" s="1"/>
  <c r="I143" i="1"/>
  <c r="E144" i="1" l="1"/>
  <c r="F144" i="1" s="1"/>
  <c r="C145" i="1"/>
  <c r="M145" i="1" s="1"/>
  <c r="N145" i="1" s="1"/>
  <c r="I144" i="1"/>
  <c r="E145" i="1" l="1"/>
  <c r="F145" i="1" s="1"/>
  <c r="I145" i="1"/>
  <c r="C146" i="1"/>
  <c r="M146" i="1" s="1"/>
  <c r="N146" i="1" s="1"/>
  <c r="E146" i="1" l="1"/>
  <c r="F146" i="1" s="1"/>
  <c r="I146" i="1"/>
  <c r="C147" i="1"/>
  <c r="M147" i="1" s="1"/>
  <c r="N147" i="1" s="1"/>
  <c r="E147" i="1" l="1"/>
  <c r="F147" i="1" s="1"/>
  <c r="C148" i="1"/>
  <c r="M148" i="1" s="1"/>
  <c r="N148" i="1" s="1"/>
  <c r="I147" i="1"/>
  <c r="E148" i="1" l="1"/>
  <c r="F148" i="1" s="1"/>
  <c r="C149" i="1"/>
  <c r="M149" i="1" s="1"/>
  <c r="N149" i="1" s="1"/>
  <c r="N232" i="1" s="1"/>
  <c r="I148" i="1"/>
  <c r="E149" i="1" l="1"/>
  <c r="F149" i="1" s="1"/>
  <c r="F232" i="1" s="1"/>
  <c r="I149" i="1"/>
  <c r="C150" i="1"/>
  <c r="M150" i="1" s="1"/>
  <c r="E150" i="1" l="1"/>
  <c r="I150" i="1"/>
  <c r="C151" i="1"/>
  <c r="M151" i="1" s="1"/>
  <c r="E151" i="1" l="1"/>
  <c r="C152" i="1"/>
  <c r="M152" i="1" s="1"/>
  <c r="I151" i="1"/>
  <c r="E152" i="1" l="1"/>
  <c r="C153" i="1"/>
  <c r="M153" i="1" s="1"/>
  <c r="I152" i="1"/>
  <c r="E153" i="1" l="1"/>
  <c r="I153" i="1"/>
  <c r="C154" i="1"/>
  <c r="M154" i="1" s="1"/>
  <c r="E154" i="1" l="1"/>
  <c r="C155" i="1"/>
  <c r="M155" i="1" s="1"/>
  <c r="I154" i="1"/>
  <c r="E155" i="1" l="1"/>
  <c r="C156" i="1"/>
  <c r="M156" i="1" s="1"/>
  <c r="I155" i="1"/>
  <c r="E156" i="1" l="1"/>
  <c r="I156" i="1"/>
  <c r="C157" i="1"/>
  <c r="M157" i="1" s="1"/>
  <c r="E157" i="1" l="1"/>
  <c r="I157" i="1"/>
  <c r="C158" i="1"/>
  <c r="M158" i="1" s="1"/>
  <c r="E158" i="1" l="1"/>
  <c r="C159" i="1"/>
  <c r="M159" i="1" s="1"/>
  <c r="I158" i="1"/>
  <c r="E159" i="1" l="1"/>
  <c r="C160" i="1"/>
  <c r="M160" i="1" s="1"/>
  <c r="I159" i="1"/>
  <c r="E160" i="1" l="1"/>
  <c r="I160" i="1"/>
  <c r="C161" i="1"/>
  <c r="M161" i="1" s="1"/>
  <c r="E161" i="1" l="1"/>
  <c r="I161" i="1"/>
  <c r="C162" i="1"/>
  <c r="M162" i="1" s="1"/>
  <c r="E162" i="1" l="1"/>
  <c r="C163" i="1"/>
  <c r="M163" i="1" s="1"/>
  <c r="I162" i="1"/>
  <c r="E163" i="1" l="1"/>
  <c r="C164" i="1"/>
  <c r="M164" i="1" s="1"/>
  <c r="I163" i="1"/>
  <c r="E164" i="1" l="1"/>
  <c r="I164" i="1"/>
  <c r="C165" i="1"/>
  <c r="M165" i="1" s="1"/>
  <c r="E165" i="1" l="1"/>
  <c r="I165" i="1"/>
  <c r="C166" i="1"/>
  <c r="M166" i="1" s="1"/>
  <c r="E166" i="1" l="1"/>
  <c r="C167" i="1"/>
  <c r="M167" i="1" s="1"/>
  <c r="I166" i="1"/>
  <c r="E167" i="1" l="1"/>
  <c r="C168" i="1"/>
  <c r="M168" i="1" s="1"/>
  <c r="I167" i="1"/>
  <c r="E168" i="1" l="1"/>
  <c r="I168" i="1"/>
  <c r="C169" i="1"/>
  <c r="M169" i="1" s="1"/>
  <c r="E169" i="1" l="1"/>
  <c r="I169" i="1"/>
  <c r="C170" i="1"/>
  <c r="M170" i="1" s="1"/>
  <c r="E170" i="1" l="1"/>
  <c r="C171" i="1"/>
  <c r="M171" i="1" s="1"/>
  <c r="I170" i="1"/>
  <c r="E171" i="1" l="1"/>
  <c r="C172" i="1"/>
  <c r="M172" i="1" s="1"/>
  <c r="I171" i="1"/>
  <c r="E172" i="1" l="1"/>
  <c r="I172" i="1"/>
  <c r="C173" i="1"/>
  <c r="M173" i="1" s="1"/>
  <c r="E173" i="1" l="1"/>
  <c r="I173" i="1"/>
  <c r="C174" i="1"/>
  <c r="M174" i="1" s="1"/>
  <c r="E174" i="1" l="1"/>
  <c r="C175" i="1"/>
  <c r="M175" i="1" s="1"/>
  <c r="I174" i="1"/>
  <c r="E175" i="1" l="1"/>
  <c r="C176" i="1"/>
  <c r="M176" i="1" s="1"/>
  <c r="I175" i="1"/>
  <c r="E176" i="1" l="1"/>
  <c r="I176" i="1"/>
  <c r="C177" i="1"/>
  <c r="M177" i="1" s="1"/>
  <c r="E177" i="1" l="1"/>
  <c r="I177" i="1"/>
  <c r="C178" i="1"/>
  <c r="M178" i="1" s="1"/>
  <c r="E178" i="1" l="1"/>
  <c r="C179" i="1"/>
  <c r="M179" i="1" s="1"/>
  <c r="I178" i="1"/>
  <c r="E179" i="1" l="1"/>
  <c r="C180" i="1"/>
  <c r="M180" i="1" s="1"/>
  <c r="I179" i="1"/>
  <c r="E180" i="1" l="1"/>
  <c r="C181" i="1"/>
  <c r="I180" i="1"/>
  <c r="C182" i="1" l="1"/>
  <c r="M181" i="1"/>
  <c r="I181" i="1"/>
  <c r="E181" i="1"/>
  <c r="I182" i="1" l="1"/>
  <c r="C183" i="1"/>
  <c r="M182" i="1"/>
  <c r="E182" i="1"/>
  <c r="M183" i="1" l="1"/>
  <c r="C184" i="1"/>
  <c r="I183" i="1"/>
  <c r="E183" i="1"/>
  <c r="I184" i="1" l="1"/>
  <c r="M184" i="1"/>
  <c r="C185" i="1"/>
  <c r="E184" i="1"/>
  <c r="C186" i="1" l="1"/>
  <c r="E185" i="1"/>
  <c r="M185" i="1"/>
  <c r="I185" i="1"/>
  <c r="I186" i="1" l="1"/>
  <c r="E186" i="1"/>
  <c r="M186" i="1"/>
  <c r="C187" i="1"/>
  <c r="M187" i="1" l="1"/>
  <c r="C188" i="1"/>
  <c r="I187" i="1"/>
  <c r="E187" i="1"/>
  <c r="I188" i="1" l="1"/>
  <c r="M188" i="1"/>
  <c r="C189" i="1"/>
  <c r="E188" i="1"/>
  <c r="C190" i="1" l="1"/>
  <c r="E189" i="1"/>
  <c r="M189" i="1"/>
  <c r="I189" i="1"/>
  <c r="I190" i="1" l="1"/>
  <c r="E190" i="1"/>
  <c r="M190" i="1"/>
  <c r="C191" i="1"/>
  <c r="C192" i="1" s="1"/>
  <c r="C193" i="1" s="1"/>
  <c r="M193" i="1" l="1"/>
  <c r="I193" i="1"/>
  <c r="E193" i="1"/>
  <c r="C194" i="1"/>
  <c r="E192" i="1"/>
  <c r="M192" i="1"/>
  <c r="I192" i="1"/>
  <c r="M191" i="1"/>
  <c r="I191" i="1"/>
  <c r="E191" i="1"/>
  <c r="C195" i="1" l="1"/>
  <c r="E194" i="1"/>
  <c r="I194" i="1"/>
  <c r="M194" i="1"/>
  <c r="C196" i="1" l="1"/>
  <c r="E195" i="1"/>
  <c r="I195" i="1"/>
  <c r="M195" i="1"/>
  <c r="M196" i="1" l="1"/>
  <c r="C197" i="1"/>
  <c r="E196" i="1"/>
  <c r="I196" i="1"/>
  <c r="M197" i="1" l="1"/>
  <c r="E197" i="1"/>
  <c r="I197" i="1"/>
  <c r="C198" i="1"/>
  <c r="I198" i="1" l="1"/>
  <c r="M198" i="1"/>
  <c r="C199" i="1"/>
  <c r="E198" i="1"/>
  <c r="C200" i="1" l="1"/>
  <c r="E199" i="1"/>
  <c r="I199" i="1"/>
  <c r="M199" i="1"/>
  <c r="M200" i="1" l="1"/>
  <c r="I200" i="1"/>
  <c r="C201" i="1"/>
  <c r="E200" i="1"/>
  <c r="M201" i="1" l="1"/>
  <c r="I201" i="1"/>
  <c r="C202" i="1"/>
  <c r="E201" i="1"/>
  <c r="I202" i="1" l="1"/>
  <c r="C203" i="1"/>
  <c r="E202" i="1"/>
  <c r="M202" i="1"/>
  <c r="C204" i="1" l="1"/>
  <c r="E203" i="1"/>
  <c r="M203" i="1"/>
  <c r="I203" i="1"/>
  <c r="M204" i="1" l="1"/>
  <c r="E204" i="1"/>
  <c r="C205" i="1"/>
  <c r="I204" i="1"/>
  <c r="M205" i="1" l="1"/>
  <c r="I205" i="1"/>
  <c r="E205" i="1"/>
  <c r="C206" i="1"/>
  <c r="I206" i="1" l="1"/>
  <c r="C207" i="1"/>
  <c r="E206" i="1"/>
  <c r="M206" i="1"/>
  <c r="C208" i="1" l="1"/>
  <c r="E207" i="1"/>
  <c r="M207" i="1"/>
  <c r="I207" i="1"/>
  <c r="M208" i="1" l="1"/>
  <c r="I208" i="1"/>
  <c r="C209" i="1"/>
  <c r="E208" i="1"/>
  <c r="M209" i="1" l="1"/>
  <c r="I209" i="1"/>
  <c r="C210" i="1"/>
  <c r="E209" i="1"/>
  <c r="I210" i="1" l="1"/>
  <c r="C211" i="1"/>
  <c r="E210" i="1"/>
  <c r="M210" i="1"/>
  <c r="C212" i="1" l="1"/>
  <c r="M211" i="1"/>
  <c r="E211" i="1"/>
  <c r="I211" i="1"/>
  <c r="M212" i="1" l="1"/>
  <c r="E212" i="1"/>
  <c r="C213" i="1"/>
  <c r="I212" i="1"/>
  <c r="M213" i="1" l="1"/>
  <c r="I213" i="1"/>
  <c r="C214" i="1"/>
  <c r="E213" i="1"/>
  <c r="I214" i="1" l="1"/>
  <c r="C215" i="1"/>
  <c r="M214" i="1"/>
  <c r="E214" i="1"/>
  <c r="C216" i="1" l="1"/>
  <c r="E215" i="1"/>
  <c r="M215" i="1"/>
  <c r="I215" i="1"/>
  <c r="M216" i="1" l="1"/>
  <c r="E216" i="1"/>
  <c r="C217" i="1"/>
  <c r="I216" i="1"/>
  <c r="M217" i="1" l="1"/>
  <c r="I217" i="1"/>
  <c r="C218" i="1"/>
  <c r="E217" i="1"/>
  <c r="I218" i="1" l="1"/>
  <c r="E218" i="1"/>
  <c r="C219" i="1"/>
  <c r="M218" i="1"/>
  <c r="C220" i="1" l="1"/>
  <c r="E219" i="1"/>
  <c r="M219" i="1"/>
  <c r="I219" i="1"/>
  <c r="M220" i="1" l="1"/>
  <c r="I220" i="1"/>
  <c r="E220" i="1"/>
  <c r="C221" i="1"/>
  <c r="M221" i="1" l="1"/>
  <c r="I221" i="1"/>
  <c r="C222" i="1"/>
  <c r="E221" i="1"/>
  <c r="C223" i="1" l="1"/>
  <c r="I222" i="1"/>
  <c r="E222" i="1"/>
  <c r="M222" i="1"/>
  <c r="I223" i="1" l="1"/>
  <c r="M223" i="1"/>
  <c r="E223" i="1"/>
  <c r="C224" i="1"/>
  <c r="C225" i="1" l="1"/>
  <c r="E224" i="1"/>
  <c r="M224" i="1"/>
  <c r="I224" i="1"/>
  <c r="M225" i="1" l="1"/>
  <c r="E225" i="1"/>
  <c r="C226" i="1"/>
  <c r="I225" i="1"/>
  <c r="M226" i="1" l="1"/>
  <c r="I226" i="1"/>
  <c r="E226" i="1"/>
</calcChain>
</file>

<file path=xl/sharedStrings.xml><?xml version="1.0" encoding="utf-8"?>
<sst xmlns="http://schemas.openxmlformats.org/spreadsheetml/2006/main" count="22" uniqueCount="21">
  <si>
    <t>a</t>
    <phoneticPr fontId="1"/>
  </si>
  <si>
    <t>x-b</t>
    <phoneticPr fontId="1"/>
  </si>
  <si>
    <t>C0</t>
    <phoneticPr fontId="1"/>
  </si>
  <si>
    <t>https://gis.jag-japan.com/covid19jp/</t>
    <phoneticPr fontId="1"/>
  </si>
  <si>
    <t>a1</t>
    <phoneticPr fontId="1"/>
  </si>
  <si>
    <t>x-b1</t>
    <phoneticPr fontId="1"/>
  </si>
  <si>
    <t>C1</t>
    <phoneticPr fontId="1"/>
  </si>
  <si>
    <t>a0</t>
    <phoneticPr fontId="1"/>
  </si>
  <si>
    <t>x-b0</t>
    <phoneticPr fontId="1"/>
  </si>
  <si>
    <t>緊急事態宣言　発令</t>
    <rPh sb="0" eb="2">
      <t>キンキュウ</t>
    </rPh>
    <rPh sb="2" eb="4">
      <t>ジタイ</t>
    </rPh>
    <rPh sb="4" eb="6">
      <t>センゲン</t>
    </rPh>
    <rPh sb="7" eb="9">
      <t>ハツレイ</t>
    </rPh>
    <phoneticPr fontId="1"/>
  </si>
  <si>
    <t>https://gisanddata.maps.arcgis.com/apps/opsdashboard/index.html#/bda7594740fd40299423467b48e9ecf6</t>
  </si>
  <si>
    <t>a0</t>
  </si>
  <si>
    <t>x-b0</t>
  </si>
  <si>
    <t>C0</t>
  </si>
  <si>
    <t>a1</t>
  </si>
  <si>
    <t>x-b1</t>
  </si>
  <si>
    <t>C1</t>
  </si>
  <si>
    <t>緊急事態宣言　発令</t>
  </si>
  <si>
    <t>a2</t>
    <phoneticPr fontId="1"/>
  </si>
  <si>
    <t>x-b2</t>
    <phoneticPr fontId="1"/>
  </si>
  <si>
    <t>C2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</si>
</sst>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0" borderId="0" xfId="1">
      <alignment vertical="center"/>
    </xf>
    <xf numFmtId="176" fontId="0" fillId="0" borderId="0" xfId="0" applyNumberForma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2020/2/13</a:t>
            </a:r>
            <a:r>
              <a:rPr lang="ja-JP" altLang="en-US" sz="1400" b="0" i="0" u="none" strike="noStrike" baseline="0">
                <a:effectLst/>
              </a:rPr>
              <a:t>を１日目として１つのシグモイド関数でカーブフィッティング</a:t>
            </a:r>
            <a:endParaRPr lang="ja-JP" altLang="en-US"/>
          </a:p>
        </c:rich>
      </c:tx>
      <c:layout>
        <c:manualLayout>
          <c:xMode val="edge"/>
          <c:yMode val="edge"/>
          <c:x val="0.10310838054761369"/>
          <c:y val="2.2222222222222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Sheet1!$C$1:$C$222</c:f>
              <c:numCache>
                <c:formatCode>General</c:formatCode>
                <c:ptCount val="2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</c:numCache>
            </c:numRef>
          </c:xVal>
          <c:yVal>
            <c:numRef>
              <c:f>Sheet1!$E$1:$E$222</c:f>
              <c:numCache>
                <c:formatCode>General</c:formatCode>
                <c:ptCount val="222"/>
                <c:pt idx="0">
                  <c:v>12.752822838753378</c:v>
                </c:pt>
                <c:pt idx="1">
                  <c:v>14.330467743636849</c:v>
                </c:pt>
                <c:pt idx="2">
                  <c:v>16.103098223620293</c:v>
                </c:pt>
                <c:pt idx="3">
                  <c:v>18.094764758250033</c:v>
                </c:pt>
                <c:pt idx="4">
                  <c:v>20.332471638971544</c:v>
                </c:pt>
                <c:pt idx="5">
                  <c:v>22.846536414716933</c:v>
                </c:pt>
                <c:pt idx="6">
                  <c:v>25.670992201495515</c:v>
                </c:pt>
                <c:pt idx="7">
                  <c:v>28.844037736038612</c:v>
                </c:pt>
                <c:pt idx="8">
                  <c:v>32.40854054721224</c:v>
                </c:pt>
                <c:pt idx="9">
                  <c:v>36.412599145353518</c:v>
                </c:pt>
                <c:pt idx="10">
                  <c:v>40.910170685815167</c:v>
                </c:pt>
                <c:pt idx="11">
                  <c:v>45.961771143586923</c:v>
                </c:pt>
                <c:pt idx="12">
                  <c:v>51.635255632852605</c:v>
                </c:pt>
                <c:pt idx="13">
                  <c:v>58.006687107032811</c:v>
                </c:pt>
                <c:pt idx="14">
                  <c:v>65.161302264824357</c:v>
                </c:pt>
                <c:pt idx="15">
                  <c:v>73.194584043537304</c:v>
                </c:pt>
                <c:pt idx="16">
                  <c:v>82.2134505725829</c:v>
                </c:pt>
                <c:pt idx="17">
                  <c:v>92.337570847660672</c:v>
                </c:pt>
                <c:pt idx="18">
                  <c:v>103.70081761850628</c:v>
                </c:pt>
                <c:pt idx="19">
                  <c:v>116.45286799379558</c:v>
                </c:pt>
                <c:pt idx="20">
                  <c:v>130.7609619717893</c:v>
                </c:pt>
                <c:pt idx="21">
                  <c:v>146.81182839866693</c:v>
                </c:pt>
                <c:pt idx="22">
                  <c:v>164.81378660632265</c:v>
                </c:pt>
                <c:pt idx="23">
                  <c:v>184.99903002504399</c:v>
                </c:pt>
                <c:pt idx="24">
                  <c:v>207.62609520558044</c:v>
                </c:pt>
                <c:pt idx="25">
                  <c:v>232.98251568045652</c:v>
                </c:pt>
                <c:pt idx="26">
                  <c:v>261.38765466141678</c:v>
                </c:pt>
                <c:pt idx="27">
                  <c:v>293.19570337511266</c:v>
                </c:pt>
                <c:pt idx="28">
                  <c:v>328.7988224987252</c:v>
                </c:pt>
                <c:pt idx="29">
                  <c:v>368.63039223927751</c:v>
                </c:pt>
                <c:pt idx="30">
                  <c:v>413.16832163267316</c:v>
                </c:pt>
                <c:pt idx="31">
                  <c:v>462.93834912460517</c:v>
                </c:pt>
                <c:pt idx="32">
                  <c:v>518.51724394268786</c:v>
                </c:pt>
                <c:pt idx="33">
                  <c:v>580.53579073245726</c:v>
                </c:pt>
                <c:pt idx="34">
                  <c:v>649.6814080771976</c:v>
                </c:pt>
                <c:pt idx="35">
                  <c:v>726.70021472598671</c:v>
                </c:pt>
                <c:pt idx="36">
                  <c:v>812.39831581886347</c:v>
                </c:pt>
                <c:pt idx="37">
                  <c:v>907.64203581758966</c:v>
                </c:pt>
                <c:pt idx="38">
                  <c:v>1013.356776613217</c:v>
                </c:pt>
                <c:pt idx="39">
                  <c:v>1130.5241307062042</c:v>
                </c:pt>
                <c:pt idx="40">
                  <c:v>1260.176833951366</c:v>
                </c:pt>
                <c:pt idx="41">
                  <c:v>1403.3911050904933</c:v>
                </c:pt>
                <c:pt idx="42">
                  <c:v>1561.2758967893899</c:v>
                </c:pt>
                <c:pt idx="43">
                  <c:v>1734.9585835549408</c:v>
                </c:pt>
                <c:pt idx="44">
                  <c:v>1925.566645807123</c:v>
                </c:pt>
                <c:pt idx="45">
                  <c:v>2134.2049878523517</c:v>
                </c:pt>
                <c:pt idx="46">
                  <c:v>2361.9286622680506</c:v>
                </c:pt>
                <c:pt idx="47">
                  <c:v>2609.710974930957</c:v>
                </c:pt>
                <c:pt idx="48">
                  <c:v>2878.4072211270991</c:v>
                </c:pt>
                <c:pt idx="49">
                  <c:v>3168.7146555363242</c:v>
                </c:pt>
                <c:pt idx="50">
                  <c:v>3481.1297200551899</c:v>
                </c:pt>
                <c:pt idx="51">
                  <c:v>3815.9040239327483</c:v>
                </c:pt>
                <c:pt idx="52">
                  <c:v>4173.0010564823006</c:v>
                </c:pt>
                <c:pt idx="53">
                  <c:v>4552.0560642470964</c:v>
                </c:pt>
                <c:pt idx="54">
                  <c:v>4952.3418789812531</c:v>
                </c:pt>
                <c:pt idx="55">
                  <c:v>5372.7436691566718</c:v>
                </c:pt>
                <c:pt idx="56">
                  <c:v>5811.745536282614</c:v>
                </c:pt>
                <c:pt idx="57">
                  <c:v>6267.4315326358001</c:v>
                </c:pt>
                <c:pt idx="58">
                  <c:v>6737.5030120842321</c:v>
                </c:pt>
                <c:pt idx="59">
                  <c:v>7219.3132551060644</c:v>
                </c:pt>
                <c:pt idx="60">
                  <c:v>7709.9190968150524</c:v>
                </c:pt>
                <c:pt idx="61">
                  <c:v>8206.147945446628</c:v>
                </c:pt>
                <c:pt idx="62">
                  <c:v>8704.6772582899066</c:v>
                </c:pt>
                <c:pt idx="63">
                  <c:v>9202.1224082565604</c:v>
                </c:pt>
                <c:pt idx="64">
                  <c:v>9695.1280806985487</c:v>
                </c:pt>
                <c:pt idx="65">
                  <c:v>10180.457999389317</c:v>
                </c:pt>
                <c:pt idx="66">
                  <c:v>10655.077942323947</c:v>
                </c:pt>
                <c:pt idx="67">
                  <c:v>11116.227648561113</c:v>
                </c:pt>
                <c:pt idx="68">
                  <c:v>11561.47824475609</c:v>
                </c:pt>
                <c:pt idx="69">
                  <c:v>11988.773092384985</c:v>
                </c:pt>
                <c:pt idx="70">
                  <c:v>12396.451309148451</c:v>
                </c:pt>
                <c:pt idx="71">
                  <c:v>12783.254492087148</c:v>
                </c:pt>
                <c:pt idx="72">
                  <c:v>13148.318237584792</c:v>
                </c:pt>
                <c:pt idx="73">
                  <c:v>13491.150832573105</c:v>
                </c:pt>
                <c:pt idx="74">
                  <c:v>13811.601950064294</c:v>
                </c:pt>
                <c:pt idx="75">
                  <c:v>14109.824333944323</c:v>
                </c:pt>
                <c:pt idx="76">
                  <c:v>14386.231349641161</c:v>
                </c:pt>
                <c:pt idx="77">
                  <c:v>14641.452974989332</c:v>
                </c:pt>
                <c:pt idx="78">
                  <c:v>14876.292381141064</c:v>
                </c:pt>
                <c:pt idx="79">
                  <c:v>15091.684773414678</c:v>
                </c:pt>
                <c:pt idx="80">
                  <c:v>15288.659681225665</c:v>
                </c:pt>
                <c:pt idx="81">
                  <c:v>15468.307444343845</c:v>
                </c:pt>
                <c:pt idx="82">
                  <c:v>15631.750264171256</c:v>
                </c:pt>
                <c:pt idx="83">
                  <c:v>15780.117884902464</c:v>
                </c:pt>
                <c:pt idx="84">
                  <c:v>15914.527741512095</c:v>
                </c:pt>
                <c:pt idx="85">
                  <c:v>16036.069253756952</c:v>
                </c:pt>
                <c:pt idx="86">
                  <c:v>16145.791847972199</c:v>
                </c:pt>
                <c:pt idx="87">
                  <c:v>16244.696239842222</c:v>
                </c:pt>
                <c:pt idx="88">
                  <c:v>16333.728499938405</c:v>
                </c:pt>
                <c:pt idx="89">
                  <c:v>16413.776439041252</c:v>
                </c:pt>
                <c:pt idx="90">
                  <c:v>16485.667883073587</c:v>
                </c:pt>
                <c:pt idx="91">
                  <c:v>16550.170450601065</c:v>
                </c:pt>
                <c:pt idx="92">
                  <c:v>16607.992493764501</c:v>
                </c:pt>
                <c:pt idx="93">
                  <c:v>16659.784912191168</c:v>
                </c:pt>
                <c:pt idx="94">
                  <c:v>16706.143596172395</c:v>
                </c:pt>
                <c:pt idx="95">
                  <c:v>16747.612298498334</c:v>
                </c:pt>
                <c:pt idx="96">
                  <c:v>16784.68577288833</c:v>
                </c:pt>
                <c:pt idx="97">
                  <c:v>16817.813050587181</c:v>
                </c:pt>
                <c:pt idx="98">
                  <c:v>16847.400755438826</c:v>
                </c:pt>
                <c:pt idx="99">
                  <c:v>16873.816381869015</c:v>
                </c:pt>
                <c:pt idx="100">
                  <c:v>16897.391480121543</c:v>
                </c:pt>
                <c:pt idx="101">
                  <c:v>16918.424709279265</c:v>
                </c:pt>
                <c:pt idx="102">
                  <c:v>16937.184731561243</c:v>
                </c:pt>
                <c:pt idx="103">
                  <c:v>16953.912931603674</c:v>
                </c:pt>
                <c:pt idx="104">
                  <c:v>16968.82595235281</c:v>
                </c:pt>
                <c:pt idx="105">
                  <c:v>16982.118045224372</c:v>
                </c:pt>
                <c:pt idx="106">
                  <c:v>16993.963236667641</c:v>
                </c:pt>
                <c:pt idx="107">
                  <c:v>17004.517316515299</c:v>
                </c:pt>
                <c:pt idx="108">
                  <c:v>17013.919655757261</c:v>
                </c:pt>
                <c:pt idx="109">
                  <c:v>17022.294862860694</c:v>
                </c:pt>
                <c:pt idx="110">
                  <c:v>17029.754288644122</c:v>
                </c:pt>
                <c:pt idx="111">
                  <c:v>17036.397390143207</c:v>
                </c:pt>
                <c:pt idx="112">
                  <c:v>17042.312963994398</c:v>
                </c:pt>
                <c:pt idx="113">
                  <c:v>17047.580259701743</c:v>
                </c:pt>
                <c:pt idx="114">
                  <c:v>17052.269982813632</c:v>
                </c:pt>
                <c:pt idx="115">
                  <c:v>17056.445197577013</c:v>
                </c:pt>
                <c:pt idx="116">
                  <c:v>17060.162138100073</c:v>
                </c:pt>
                <c:pt idx="117">
                  <c:v>17063.470936473692</c:v>
                </c:pt>
                <c:pt idx="118">
                  <c:v>17066.416275702442</c:v>
                </c:pt>
                <c:pt idx="119">
                  <c:v>17069.037974695537</c:v>
                </c:pt>
                <c:pt idx="120">
                  <c:v>17071.371511980651</c:v>
                </c:pt>
                <c:pt idx="121">
                  <c:v>17073.448494237753</c:v>
                </c:pt>
                <c:pt idx="122">
                  <c:v>17075.297075212649</c:v>
                </c:pt>
                <c:pt idx="123">
                  <c:v>17076.942330064063</c:v>
                </c:pt>
                <c:pt idx="124">
                  <c:v>17078.406589726346</c:v>
                </c:pt>
                <c:pt idx="125">
                  <c:v>17079.70973943275</c:v>
                </c:pt>
                <c:pt idx="126">
                  <c:v>17080.869485141029</c:v>
                </c:pt>
                <c:pt idx="127">
                  <c:v>17081.901591233771</c:v>
                </c:pt>
                <c:pt idx="128">
                  <c:v>17082.820092528134</c:v>
                </c:pt>
                <c:pt idx="129">
                  <c:v>17083.637483322233</c:v>
                </c:pt>
                <c:pt idx="130">
                  <c:v>17084.364885926243</c:v>
                </c:pt>
                <c:pt idx="131">
                  <c:v>17085.012200873676</c:v>
                </c:pt>
                <c:pt idx="132">
                  <c:v>17085.588240779714</c:v>
                </c:pt>
                <c:pt idx="133">
                  <c:v>17086.100849607479</c:v>
                </c:pt>
                <c:pt idx="134">
                  <c:v>17086.557008917622</c:v>
                </c:pt>
                <c:pt idx="135">
                  <c:v>17086.962932509687</c:v>
                </c:pt>
                <c:pt idx="136">
                  <c:v>17087.324150713928</c:v>
                </c:pt>
                <c:pt idx="137">
                  <c:v>17087.645585457678</c:v>
                </c:pt>
                <c:pt idx="138">
                  <c:v>17087.931617109964</c:v>
                </c:pt>
                <c:pt idx="139">
                  <c:v>17088.186144000134</c:v>
                </c:pt>
                <c:pt idx="140">
                  <c:v>17088.412635409539</c:v>
                </c:pt>
                <c:pt idx="141">
                  <c:v>17088.61417874914</c:v>
                </c:pt>
                <c:pt idx="142">
                  <c:v>17088.793521558477</c:v>
                </c:pt>
                <c:pt idx="143">
                  <c:v>17088.953108892634</c:v>
                </c:pt>
                <c:pt idx="144">
                  <c:v>17089.095116602184</c:v>
                </c:pt>
                <c:pt idx="145">
                  <c:v>17089.221480956039</c:v>
                </c:pt>
                <c:pt idx="146">
                  <c:v>17089.333925008188</c:v>
                </c:pt>
                <c:pt idx="147">
                  <c:v>17089.433982065522</c:v>
                </c:pt>
                <c:pt idx="148">
                  <c:v>17089.52301657484</c:v>
                </c:pt>
                <c:pt idx="149">
                  <c:v>17089.602242712379</c:v>
                </c:pt>
                <c:pt idx="150">
                  <c:v>17089.672740928279</c:v>
                </c:pt>
                <c:pt idx="151">
                  <c:v>17089.735472670644</c:v>
                </c:pt>
                <c:pt idx="152">
                  <c:v>17089.791293489219</c:v>
                </c:pt>
                <c:pt idx="153">
                  <c:v>17089.840964696938</c:v>
                </c:pt>
                <c:pt idx="154">
                  <c:v>17089.885163747775</c:v>
                </c:pt>
                <c:pt idx="155">
                  <c:v>17089.92449347223</c:v>
                </c:pt>
                <c:pt idx="156">
                  <c:v>17089.959490295994</c:v>
                </c:pt>
                <c:pt idx="157">
                  <c:v>17089.990631553752</c:v>
                </c:pt>
                <c:pt idx="158">
                  <c:v>17090.018341997646</c:v>
                </c:pt>
                <c:pt idx="159">
                  <c:v>17090.042999589041</c:v>
                </c:pt>
                <c:pt idx="160">
                  <c:v>17090.064940652504</c:v>
                </c:pt>
                <c:pt idx="161">
                  <c:v>17090.084464462183</c:v>
                </c:pt>
                <c:pt idx="162">
                  <c:v>17090.101837323025</c:v>
                </c:pt>
                <c:pt idx="163">
                  <c:v>17090.11729620257</c:v>
                </c:pt>
                <c:pt idx="164">
                  <c:v>17090.13105196269</c:v>
                </c:pt>
                <c:pt idx="165">
                  <c:v>17090.143292235352</c:v>
                </c:pt>
                <c:pt idx="166">
                  <c:v>17090.154183981682</c:v>
                </c:pt>
                <c:pt idx="167">
                  <c:v>17090.163875769085</c:v>
                </c:pt>
                <c:pt idx="168">
                  <c:v>17090.172499797576</c:v>
                </c:pt>
                <c:pt idx="169">
                  <c:v>17090.180173702862</c:v>
                </c:pt>
                <c:pt idx="170">
                  <c:v>17090.187002160837</c:v>
                </c:pt>
                <c:pt idx="171">
                  <c:v>17090.193078315322</c:v>
                </c:pt>
                <c:pt idx="172">
                  <c:v>17090.198485048491</c:v>
                </c:pt>
                <c:pt idx="173">
                  <c:v>17090.203296111387</c:v>
                </c:pt>
                <c:pt idx="174">
                  <c:v>17090.207577129873</c:v>
                </c:pt>
                <c:pt idx="175">
                  <c:v>17090.211386499785</c:v>
                </c:pt>
                <c:pt idx="176">
                  <c:v>17090.214776183431</c:v>
                </c:pt>
                <c:pt idx="177">
                  <c:v>17090.217792418389</c:v>
                </c:pt>
                <c:pt idx="178">
                  <c:v>17090.220476348182</c:v>
                </c:pt>
                <c:pt idx="179">
                  <c:v>17090.222864583509</c:v>
                </c:pt>
                <c:pt idx="180">
                  <c:v>17090.224989701615</c:v>
                </c:pt>
                <c:pt idx="181">
                  <c:v>17090.226880690654</c:v>
                </c:pt>
                <c:pt idx="182">
                  <c:v>17090.22856334511</c:v>
                </c:pt>
                <c:pt idx="183">
                  <c:v>17090.230060617643</c:v>
                </c:pt>
                <c:pt idx="184">
                  <c:v>17090.231392932186</c:v>
                </c:pt>
                <c:pt idx="185">
                  <c:v>17090.232578462525</c:v>
                </c:pt>
                <c:pt idx="186">
                  <c:v>17090.233633380187</c:v>
                </c:pt>
                <c:pt idx="187">
                  <c:v>17090.234572075078</c:v>
                </c:pt>
                <c:pt idx="188">
                  <c:v>17090.23540735172</c:v>
                </c:pt>
                <c:pt idx="189">
                  <c:v>17090.236150603945</c:v>
                </c:pt>
                <c:pt idx="190">
                  <c:v>17090.236811970284</c:v>
                </c:pt>
                <c:pt idx="191">
                  <c:v>17090.237400472302</c:v>
                </c:pt>
                <c:pt idx="192">
                  <c:v>17090.23792413764</c:v>
                </c:pt>
                <c:pt idx="193">
                  <c:v>17090.238390109498</c:v>
                </c:pt>
                <c:pt idx="194">
                  <c:v>17090.238804744105</c:v>
                </c:pt>
                <c:pt idx="195">
                  <c:v>17090.23917369741</c:v>
                </c:pt>
                <c:pt idx="196">
                  <c:v>17090.23950200223</c:v>
                </c:pt>
                <c:pt idx="197">
                  <c:v>17090.239794136913</c:v>
                </c:pt>
                <c:pt idx="198">
                  <c:v>17090.2400540864</c:v>
                </c:pt>
                <c:pt idx="199">
                  <c:v>17090.24028539662</c:v>
                </c:pt>
                <c:pt idx="200">
                  <c:v>17090.240491222827</c:v>
                </c:pt>
                <c:pt idx="201">
                  <c:v>17090.240674372653</c:v>
                </c:pt>
                <c:pt idx="202">
                  <c:v>17090.240837344416</c:v>
                </c:pt>
                <c:pt idx="203">
                  <c:v>17090.240982361178</c:v>
                </c:pt>
                <c:pt idx="204">
                  <c:v>17090.241111401087</c:v>
                </c:pt>
                <c:pt idx="205">
                  <c:v>17090.241226224356</c:v>
                </c:pt>
                <c:pt idx="206">
                  <c:v>17090.24132839726</c:v>
                </c:pt>
                <c:pt idx="207">
                  <c:v>17090.241419313526</c:v>
                </c:pt>
                <c:pt idx="208">
                  <c:v>17090.24150021332</c:v>
                </c:pt>
                <c:pt idx="209">
                  <c:v>17090.241572200186</c:v>
                </c:pt>
                <c:pt idx="210">
                  <c:v>17090.24163625608</c:v>
                </c:pt>
                <c:pt idx="211">
                  <c:v>17090.241693254782</c:v>
                </c:pt>
                <c:pt idx="212">
                  <c:v>17090.241743973795</c:v>
                </c:pt>
                <c:pt idx="213">
                  <c:v>17090.241789104966</c:v>
                </c:pt>
                <c:pt idx="214">
                  <c:v>17090.24182926393</c:v>
                </c:pt>
                <c:pt idx="215">
                  <c:v>17090.241864998479</c:v>
                </c:pt>
                <c:pt idx="216">
                  <c:v>17090.241896796066</c:v>
                </c:pt>
                <c:pt idx="217">
                  <c:v>17090.241925090431</c:v>
                </c:pt>
                <c:pt idx="218">
                  <c:v>17090.24195026754</c:v>
                </c:pt>
                <c:pt idx="219">
                  <c:v>17090.241972670825</c:v>
                </c:pt>
                <c:pt idx="220">
                  <c:v>17090.241992605883</c:v>
                </c:pt>
                <c:pt idx="221">
                  <c:v>17090.242010344646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4F-4C4C-99B0-7AE7E34054B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Sheet1!$C$1:$C$132</c:f>
              <c:numCache>
                <c:formatCode>General</c:formatCode>
                <c:ptCount val="1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</c:numCache>
            </c:numRef>
          </c:xVal>
          <c:yVal>
            <c:numRef>
              <c:f>Sheet1!$D$1:$D$132</c:f>
              <c:numCache>
                <c:formatCode>General</c:formatCode>
                <c:ptCount val="132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25</c:v>
                </c:pt>
                <c:pt idx="4">
                  <c:v>32</c:v>
                </c:pt>
                <c:pt idx="5">
                  <c:v>41</c:v>
                </c:pt>
                <c:pt idx="6">
                  <c:v>51</c:v>
                </c:pt>
                <c:pt idx="7">
                  <c:v>60</c:v>
                </c:pt>
                <c:pt idx="8">
                  <c:v>74</c:v>
                </c:pt>
                <c:pt idx="9">
                  <c:v>101</c:v>
                </c:pt>
                <c:pt idx="10">
                  <c:v>112</c:v>
                </c:pt>
                <c:pt idx="11">
                  <c:v>124</c:v>
                </c:pt>
                <c:pt idx="12">
                  <c:v>139</c:v>
                </c:pt>
                <c:pt idx="13">
                  <c:v>155</c:v>
                </c:pt>
                <c:pt idx="14">
                  <c:v>180</c:v>
                </c:pt>
                <c:pt idx="15">
                  <c:v>199</c:v>
                </c:pt>
                <c:pt idx="16">
                  <c:v>208</c:v>
                </c:pt>
                <c:pt idx="17">
                  <c:v>223</c:v>
                </c:pt>
                <c:pt idx="18">
                  <c:v>245</c:v>
                </c:pt>
                <c:pt idx="19">
                  <c:v>261</c:v>
                </c:pt>
                <c:pt idx="20">
                  <c:v>297</c:v>
                </c:pt>
                <c:pt idx="21">
                  <c:v>330</c:v>
                </c:pt>
                <c:pt idx="22">
                  <c:v>386</c:v>
                </c:pt>
                <c:pt idx="23">
                  <c:v>427</c:v>
                </c:pt>
                <c:pt idx="24">
                  <c:v>461</c:v>
                </c:pt>
                <c:pt idx="25">
                  <c:v>487</c:v>
                </c:pt>
                <c:pt idx="26">
                  <c:v>550</c:v>
                </c:pt>
                <c:pt idx="27">
                  <c:v>603</c:v>
                </c:pt>
                <c:pt idx="28">
                  <c:v>658</c:v>
                </c:pt>
                <c:pt idx="29">
                  <c:v>698</c:v>
                </c:pt>
                <c:pt idx="30">
                  <c:v>754</c:v>
                </c:pt>
                <c:pt idx="31">
                  <c:v>785</c:v>
                </c:pt>
                <c:pt idx="32">
                  <c:v>806</c:v>
                </c:pt>
                <c:pt idx="33">
                  <c:v>851</c:v>
                </c:pt>
                <c:pt idx="34">
                  <c:v>891</c:v>
                </c:pt>
                <c:pt idx="35">
                  <c:v>935</c:v>
                </c:pt>
                <c:pt idx="36">
                  <c:v>983</c:v>
                </c:pt>
                <c:pt idx="37">
                  <c:v>1030</c:v>
                </c:pt>
                <c:pt idx="38">
                  <c:v>1072</c:v>
                </c:pt>
                <c:pt idx="39">
                  <c:v>1110</c:v>
                </c:pt>
                <c:pt idx="40">
                  <c:v>1189</c:v>
                </c:pt>
                <c:pt idx="41">
                  <c:v>1279</c:v>
                </c:pt>
                <c:pt idx="42">
                  <c:v>1383</c:v>
                </c:pt>
                <c:pt idx="43">
                  <c:v>1512</c:v>
                </c:pt>
                <c:pt idx="44">
                  <c:v>1718</c:v>
                </c:pt>
                <c:pt idx="45">
                  <c:v>1885</c:v>
                </c:pt>
                <c:pt idx="46">
                  <c:v>2027</c:v>
                </c:pt>
                <c:pt idx="47">
                  <c:v>2261</c:v>
                </c:pt>
                <c:pt idx="48">
                  <c:v>2539</c:v>
                </c:pt>
                <c:pt idx="49">
                  <c:v>2830</c:v>
                </c:pt>
                <c:pt idx="50">
                  <c:v>3172</c:v>
                </c:pt>
                <c:pt idx="51">
                  <c:v>3555</c:v>
                </c:pt>
                <c:pt idx="52">
                  <c:v>3860</c:v>
                </c:pt>
                <c:pt idx="53">
                  <c:v>4121</c:v>
                </c:pt>
                <c:pt idx="54">
                  <c:v>4592</c:v>
                </c:pt>
                <c:pt idx="55">
                  <c:v>5089</c:v>
                </c:pt>
                <c:pt idx="56">
                  <c:v>5731</c:v>
                </c:pt>
                <c:pt idx="57">
                  <c:v>6369</c:v>
                </c:pt>
                <c:pt idx="58">
                  <c:v>7064</c:v>
                </c:pt>
                <c:pt idx="59">
                  <c:v>7523</c:v>
                </c:pt>
                <c:pt idx="60">
                  <c:v>7836</c:v>
                </c:pt>
                <c:pt idx="61">
                  <c:v>8274</c:v>
                </c:pt>
                <c:pt idx="62">
                  <c:v>8943</c:v>
                </c:pt>
                <c:pt idx="63">
                  <c:v>9475</c:v>
                </c:pt>
                <c:pt idx="64">
                  <c:v>10039</c:v>
                </c:pt>
                <c:pt idx="65">
                  <c:v>10605</c:v>
                </c:pt>
                <c:pt idx="66">
                  <c:v>10937</c:v>
                </c:pt>
                <c:pt idx="67">
                  <c:v>11300</c:v>
                </c:pt>
                <c:pt idx="68">
                  <c:v>11713</c:v>
                </c:pt>
                <c:pt idx="69">
                  <c:v>12029</c:v>
                </c:pt>
                <c:pt idx="70">
                  <c:v>12580</c:v>
                </c:pt>
                <c:pt idx="71">
                  <c:v>13025</c:v>
                </c:pt>
                <c:pt idx="72">
                  <c:v>13389</c:v>
                </c:pt>
                <c:pt idx="73">
                  <c:v>13597</c:v>
                </c:pt>
                <c:pt idx="74">
                  <c:v>13770</c:v>
                </c:pt>
                <c:pt idx="75">
                  <c:v>14063</c:v>
                </c:pt>
                <c:pt idx="76">
                  <c:v>14281</c:v>
                </c:pt>
                <c:pt idx="77">
                  <c:v>14462</c:v>
                </c:pt>
                <c:pt idx="78">
                  <c:v>14751</c:v>
                </c:pt>
                <c:pt idx="79">
                  <c:v>15054</c:v>
                </c:pt>
                <c:pt idx="80">
                  <c:v>15241</c:v>
                </c:pt>
                <c:pt idx="81">
                  <c:v>15392</c:v>
                </c:pt>
                <c:pt idx="82">
                  <c:v>15509</c:v>
                </c:pt>
                <c:pt idx="83">
                  <c:v>15607</c:v>
                </c:pt>
                <c:pt idx="84">
                  <c:v>15695</c:v>
                </c:pt>
                <c:pt idx="85">
                  <c:v>15793</c:v>
                </c:pt>
                <c:pt idx="86">
                  <c:v>15908</c:v>
                </c:pt>
                <c:pt idx="87">
                  <c:v>15974</c:v>
                </c:pt>
                <c:pt idx="88">
                  <c:v>16010</c:v>
                </c:pt>
                <c:pt idx="89">
                  <c:v>16084</c:v>
                </c:pt>
                <c:pt idx="90">
                  <c:v>16160</c:v>
                </c:pt>
                <c:pt idx="91">
                  <c:v>16249</c:v>
                </c:pt>
                <c:pt idx="92">
                  <c:v>16312</c:v>
                </c:pt>
                <c:pt idx="93">
                  <c:v>16354</c:v>
                </c:pt>
                <c:pt idx="94">
                  <c:v>16380</c:v>
                </c:pt>
                <c:pt idx="95">
                  <c:v>16401</c:v>
                </c:pt>
                <c:pt idx="96">
                  <c:v>16446</c:v>
                </c:pt>
                <c:pt idx="97">
                  <c:v>16478</c:v>
                </c:pt>
                <c:pt idx="98">
                  <c:v>16516</c:v>
                </c:pt>
                <c:pt idx="99">
                  <c:v>16550</c:v>
                </c:pt>
                <c:pt idx="100">
                  <c:v>16574</c:v>
                </c:pt>
                <c:pt idx="101">
                  <c:v>16603</c:v>
                </c:pt>
                <c:pt idx="102">
                  <c:v>16628</c:v>
                </c:pt>
                <c:pt idx="103">
                  <c:v>16653</c:v>
                </c:pt>
                <c:pt idx="104">
                  <c:v>16699</c:v>
                </c:pt>
                <c:pt idx="105">
                  <c:v>16745</c:v>
                </c:pt>
                <c:pt idx="106">
                  <c:v>16833</c:v>
                </c:pt>
                <c:pt idx="107">
                  <c:v>16876</c:v>
                </c:pt>
                <c:pt idx="108">
                  <c:v>16903</c:v>
                </c:pt>
                <c:pt idx="109">
                  <c:v>16940</c:v>
                </c:pt>
                <c:pt idx="110">
                  <c:v>16990</c:v>
                </c:pt>
                <c:pt idx="111">
                  <c:v>17020</c:v>
                </c:pt>
                <c:pt idx="112">
                  <c:v>17074</c:v>
                </c:pt>
                <c:pt idx="113">
                  <c:v>17127</c:v>
                </c:pt>
                <c:pt idx="114">
                  <c:v>17167</c:v>
                </c:pt>
                <c:pt idx="115">
                  <c:v>17201</c:v>
                </c:pt>
                <c:pt idx="116">
                  <c:v>17229</c:v>
                </c:pt>
                <c:pt idx="117">
                  <c:v>17273</c:v>
                </c:pt>
                <c:pt idx="118">
                  <c:v>17314</c:v>
                </c:pt>
                <c:pt idx="119">
                  <c:v>17361</c:v>
                </c:pt>
                <c:pt idx="120">
                  <c:v>17417</c:v>
                </c:pt>
                <c:pt idx="121">
                  <c:v>17457</c:v>
                </c:pt>
                <c:pt idx="122">
                  <c:v>17531</c:v>
                </c:pt>
                <c:pt idx="123">
                  <c:v>17603</c:v>
                </c:pt>
                <c:pt idx="124">
                  <c:v>17654</c:v>
                </c:pt>
                <c:pt idx="125">
                  <c:v>17694</c:v>
                </c:pt>
                <c:pt idx="126">
                  <c:v>17761</c:v>
                </c:pt>
                <c:pt idx="127">
                  <c:v>17821</c:v>
                </c:pt>
                <c:pt idx="128">
                  <c:v>17885</c:v>
                </c:pt>
                <c:pt idx="129">
                  <c:v>17937</c:v>
                </c:pt>
                <c:pt idx="130">
                  <c:v>17982</c:v>
                </c:pt>
                <c:pt idx="131">
                  <c:v>18048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4F-4C4C-99B0-7AE7E3405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16575"/>
        <c:axId val="906509503"/>
      </c:scatterChart>
      <c:valAx>
        <c:axId val="533716575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509503"/>
        <c:crosses val="autoZero"/>
        <c:crossBetween val="midCat"/>
      </c:valAx>
      <c:valAx>
        <c:axId val="90650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71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2020/2/13</a:t>
            </a:r>
            <a:r>
              <a:rPr lang="ja-JP" altLang="en-US" sz="1400" b="0" i="0" u="none" strike="noStrike" baseline="0">
                <a:effectLst/>
              </a:rPr>
              <a:t>を１日目として２つのシグモイド関数の和で</a:t>
            </a:r>
            <a:r>
              <a:rPr lang="ja-JP" altLang="ja-JP" sz="1400" b="0" i="0" u="none" strike="noStrike" baseline="0">
                <a:effectLst/>
              </a:rPr>
              <a:t>カーブフィッティング</a:t>
            </a:r>
            <a:endParaRPr lang="ja-JP" altLang="en-US"/>
          </a:p>
        </c:rich>
      </c:tx>
      <c:layout>
        <c:manualLayout>
          <c:xMode val="edge"/>
          <c:yMode val="edge"/>
          <c:x val="0.11016551749143404"/>
          <c:y val="8.888888888888888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Sheet1!$C$1:$C$232</c:f>
              <c:numCache>
                <c:formatCode>General</c:formatCode>
                <c:ptCount val="2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</c:numCache>
            </c:numRef>
          </c:xVal>
          <c:yVal>
            <c:numRef>
              <c:f>Sheet1!$I$1:$I$232</c:f>
              <c:numCache>
                <c:formatCode>General</c:formatCode>
                <c:ptCount val="232"/>
                <c:pt idx="0">
                  <c:v>9.0571581500151943</c:v>
                </c:pt>
                <c:pt idx="1">
                  <c:v>11.157454245489134</c:v>
                </c:pt>
                <c:pt idx="2">
                  <c:v>13.785571450704857</c:v>
                </c:pt>
                <c:pt idx="3">
                  <c:v>17.076171117188668</c:v>
                </c:pt>
                <c:pt idx="4">
                  <c:v>21.195048295377514</c:v>
                </c:pt>
                <c:pt idx="5">
                  <c:v>26.343544766801109</c:v>
                </c:pt>
                <c:pt idx="6">
                  <c:v>32.761618724568251</c:v>
                </c:pt>
                <c:pt idx="7">
                  <c:v>40.727975691147165</c:v>
                </c:pt>
                <c:pt idx="8">
                  <c:v>50.554951528704287</c:v>
                </c:pt>
                <c:pt idx="9">
                  <c:v>62.575188324251258</c:v>
                </c:pt>
                <c:pt idx="10">
                  <c:v>77.116954986040483</c:v>
                </c:pt>
                <c:pt idx="11">
                  <c:v>94.465897899055193</c:v>
                </c:pt>
                <c:pt idx="12">
                  <c:v>114.81385981660274</c:v>
                </c:pt>
                <c:pt idx="13">
                  <c:v>138.20062794835908</c:v>
                </c:pt>
                <c:pt idx="14">
                  <c:v>164.46129159899209</c:v>
                </c:pt>
                <c:pt idx="15">
                  <c:v>193.19748898436706</c:v>
                </c:pt>
                <c:pt idx="16">
                  <c:v>223.79071554910658</c:v>
                </c:pt>
                <c:pt idx="17">
                  <c:v>255.46651088125495</c:v>
                </c:pt>
                <c:pt idx="18">
                  <c:v>287.40109045064202</c:v>
                </c:pt>
                <c:pt idx="19">
                  <c:v>318.84465519629123</c:v>
                </c:pt>
                <c:pt idx="20">
                  <c:v>349.22829542570872</c:v>
                </c:pt>
                <c:pt idx="21">
                  <c:v>378.22878013159698</c:v>
                </c:pt>
                <c:pt idx="22">
                  <c:v>405.78288001323472</c:v>
                </c:pt>
                <c:pt idx="23">
                  <c:v>432.06010713239988</c:v>
                </c:pt>
                <c:pt idx="24">
                  <c:v>457.41207392907882</c:v>
                </c:pt>
                <c:pt idx="25">
                  <c:v>482.31675208262936</c:v>
                </c:pt>
                <c:pt idx="26">
                  <c:v>507.33029990303953</c:v>
                </c:pt>
                <c:pt idx="27">
                  <c:v>533.0523085633871</c:v>
                </c:pt>
                <c:pt idx="28">
                  <c:v>560.10510014558531</c:v>
                </c:pt>
                <c:pt idx="29">
                  <c:v>589.1248600214019</c:v>
                </c:pt>
                <c:pt idx="30">
                  <c:v>620.76144808549793</c:v>
                </c:pt>
                <c:pt idx="31">
                  <c:v>655.6839096621411</c:v>
                </c:pt>
                <c:pt idx="32">
                  <c:v>694.58933576461891</c:v>
                </c:pt>
                <c:pt idx="33">
                  <c:v>738.21340570246412</c:v>
                </c:pt>
                <c:pt idx="34">
                  <c:v>787.3415026254454</c:v>
                </c:pt>
                <c:pt idx="35">
                  <c:v>842.81967570671236</c:v>
                </c:pt>
                <c:pt idx="36">
                  <c:v>905.56494424557786</c:v>
                </c:pt>
                <c:pt idx="37">
                  <c:v>976.57453211221241</c:v>
                </c:pt>
                <c:pt idx="38">
                  <c:v>1056.9336192823066</c:v>
                </c:pt>
                <c:pt idx="39">
                  <c:v>1147.8211282075381</c:v>
                </c:pt>
                <c:pt idx="40">
                  <c:v>1250.5129475175743</c:v>
                </c:pt>
                <c:pt idx="41">
                  <c:v>1366.3818510379779</c:v>
                </c:pt>
                <c:pt idx="42">
                  <c:v>1496.8932123027344</c:v>
                </c:pt>
                <c:pt idx="43">
                  <c:v>1643.5954616486424</c:v>
                </c:pt>
                <c:pt idx="44">
                  <c:v>1808.1041073646541</c:v>
                </c:pt>
                <c:pt idx="45">
                  <c:v>1992.0780738472035</c:v>
                </c:pt>
                <c:pt idx="46">
                  <c:v>2197.1871358267481</c:v>
                </c:pt>
                <c:pt idx="47">
                  <c:v>2425.0693933840485</c:v>
                </c:pt>
                <c:pt idx="48">
                  <c:v>2677.2780868587952</c:v>
                </c:pt>
                <c:pt idx="49">
                  <c:v>2955.2176408388718</c:v>
                </c:pt>
                <c:pt idx="50">
                  <c:v>3260.0696862723921</c:v>
                </c:pt>
                <c:pt idx="51">
                  <c:v>3592.7109456443291</c:v>
                </c:pt>
                <c:pt idx="52">
                  <c:v>3953.6262388466203</c:v>
                </c:pt>
                <c:pt idx="53">
                  <c:v>4342.82137480662</c:v>
                </c:pt>
                <c:pt idx="54">
                  <c:v>4759.7421602726008</c:v>
                </c:pt>
                <c:pt idx="55">
                  <c:v>5203.2069354262276</c:v>
                </c:pt>
                <c:pt idx="56">
                  <c:v>5671.3606420653814</c:v>
                </c:pt>
                <c:pt idx="57">
                  <c:v>6161.6581520254331</c:v>
                </c:pt>
                <c:pt idx="58">
                  <c:v>6670.8832131557547</c:v>
                </c:pt>
                <c:pt idx="59">
                  <c:v>7195.2068436423997</c:v>
                </c:pt>
                <c:pt idx="60">
                  <c:v>7730.2854787100514</c:v>
                </c:pt>
                <c:pt idx="61">
                  <c:v>8271.3950453998223</c:v>
                </c:pt>
                <c:pt idx="62">
                  <c:v>8813.593010998733</c:v>
                </c:pt>
                <c:pt idx="63">
                  <c:v>9351.897010272256</c:v>
                </c:pt>
                <c:pt idx="64">
                  <c:v>9881.4665337194183</c:v>
                </c:pt>
                <c:pt idx="65">
                  <c:v>10397.773760468132</c:v>
                </c:pt>
                <c:pt idx="66">
                  <c:v>10896.751023029505</c:v>
                </c:pt>
                <c:pt idx="67">
                  <c:v>11374.905324701196</c:v>
                </c:pt>
                <c:pt idx="68">
                  <c:v>11829.394244876945</c:v>
                </c:pt>
                <c:pt idx="69">
                  <c:v>12258.061778741545</c:v>
                </c:pt>
                <c:pt idx="70">
                  <c:v>12659.43650908501</c:v>
                </c:pt>
                <c:pt idx="71">
                  <c:v>13032.697503628657</c:v>
                </c:pt>
                <c:pt idx="72">
                  <c:v>13377.615208945874</c:v>
                </c:pt>
                <c:pt idx="73">
                  <c:v>13694.475346026675</c:v>
                </c:pt>
                <c:pt idx="74">
                  <c:v>13983.993563298742</c:v>
                </c:pt>
                <c:pt idx="75">
                  <c:v>14247.227639968829</c:v>
                </c:pt>
                <c:pt idx="76">
                  <c:v>14485.492656567814</c:v>
                </c:pt>
                <c:pt idx="77">
                  <c:v>14700.283032418971</c:v>
                </c:pt>
                <c:pt idx="78">
                  <c:v>14893.203879577093</c:v>
                </c:pt>
                <c:pt idx="79">
                  <c:v>15065.912872965797</c:v>
                </c:pt>
                <c:pt idx="80">
                  <c:v>15220.07285154471</c:v>
                </c:pt>
                <c:pt idx="81">
                  <c:v>15357.314656529004</c:v>
                </c:pt>
                <c:pt idx="82">
                  <c:v>15479.209255798505</c:v>
                </c:pt>
                <c:pt idx="83">
                  <c:v>15587.247955615368</c:v>
                </c:pt>
                <c:pt idx="84">
                  <c:v>15682.829412286919</c:v>
                </c:pt>
                <c:pt idx="85">
                  <c:v>15767.25218021559</c:v>
                </c:pt>
                <c:pt idx="86">
                  <c:v>15841.711628318544</c:v>
                </c:pt>
                <c:pt idx="87">
                  <c:v>15907.300192032952</c:v>
                </c:pt>
                <c:pt idx="88">
                  <c:v>15965.010079504205</c:v>
                </c:pt>
                <c:pt idx="89">
                  <c:v>16015.737702014911</c:v>
                </c:pt>
                <c:pt idx="90">
                  <c:v>16060.289240216865</c:v>
                </c:pt>
                <c:pt idx="91">
                  <c:v>16099.38688378316</c:v>
                </c:pt>
                <c:pt idx="92">
                  <c:v>16133.675390418064</c:v>
                </c:pt>
                <c:pt idx="93">
                  <c:v>16163.728700582469</c:v>
                </c:pt>
                <c:pt idx="94">
                  <c:v>16190.056417931179</c:v>
                </c:pt>
                <c:pt idx="95">
                  <c:v>16213.110024121339</c:v>
                </c:pt>
                <c:pt idx="96">
                  <c:v>16233.288742421275</c:v>
                </c:pt>
                <c:pt idx="97">
                  <c:v>16250.944999526504</c:v>
                </c:pt>
                <c:pt idx="98">
                  <c:v>16266.389461137753</c:v>
                </c:pt>
                <c:pt idx="99">
                  <c:v>16279.895635922852</c:v>
                </c:pt>
                <c:pt idx="100">
                  <c:v>16291.704055972248</c:v>
                </c:pt>
                <c:pt idx="101">
                  <c:v>16302.026051024586</c:v>
                </c:pt>
                <c:pt idx="102">
                  <c:v>16311.047139613522</c:v>
                </c:pt>
                <c:pt idx="103">
                  <c:v>16318.930063698483</c:v>
                </c:pt>
                <c:pt idx="104">
                  <c:v>16325.817494946097</c:v>
                </c:pt>
                <c:pt idx="105">
                  <c:v>16331.834441137595</c:v>
                </c:pt>
                <c:pt idx="106">
                  <c:v>16337.090380584181</c:v>
                </c:pt>
                <c:pt idx="107">
                  <c:v>16341.681151237373</c:v>
                </c:pt>
                <c:pt idx="108">
                  <c:v>16345.690619607241</c:v>
                </c:pt>
                <c:pt idx="109">
                  <c:v>16349.19215281433</c:v>
                </c:pt>
                <c:pt idx="110">
                  <c:v>16352.249915219529</c:v>
                </c:pt>
                <c:pt idx="111">
                  <c:v>16354.920009184607</c:v>
                </c:pt>
                <c:pt idx="112">
                  <c:v>16357.251477672215</c:v>
                </c:pt>
                <c:pt idx="113">
                  <c:v>16359.287184635943</c:v>
                </c:pt>
                <c:pt idx="114">
                  <c:v>16361.06458750156</c:v>
                </c:pt>
                <c:pt idx="115">
                  <c:v>16362.616414512566</c:v>
                </c:pt>
                <c:pt idx="116">
                  <c:v>16363.971258311616</c:v>
                </c:pt>
                <c:pt idx="117">
                  <c:v>16365.154095853864</c:v>
                </c:pt>
                <c:pt idx="118">
                  <c:v>16366.186743595004</c:v>
                </c:pt>
                <c:pt idx="119">
                  <c:v>16367.088255859575</c:v>
                </c:pt>
                <c:pt idx="120">
                  <c:v>16367.875273366108</c:v>
                </c:pt>
                <c:pt idx="121">
                  <c:v>16368.562328057156</c:v>
                </c:pt>
                <c:pt idx="122">
                  <c:v>16369.162109644953</c:v>
                </c:pt>
                <c:pt idx="123">
                  <c:v>16369.685698629768</c:v>
                </c:pt>
                <c:pt idx="124">
                  <c:v>16370.142769969063</c:v>
                </c:pt>
                <c:pt idx="125">
                  <c:v>16370.541771064361</c:v>
                </c:pt>
                <c:pt idx="126">
                  <c:v>16370.890077281621</c:v>
                </c:pt>
                <c:pt idx="127">
                  <c:v>16371.194127823741</c:v>
                </c:pt>
                <c:pt idx="128">
                  <c:v>16371.459544424239</c:v>
                </c:pt>
                <c:pt idx="129">
                  <c:v>16371.69123502412</c:v>
                </c:pt>
                <c:pt idx="130">
                  <c:v>16371.893484324148</c:v>
                </c:pt>
                <c:pt idx="131">
                  <c:v>16372.070032868176</c:v>
                </c:pt>
                <c:pt idx="132">
                  <c:v>16372.224146105709</c:v>
                </c:pt>
                <c:pt idx="133">
                  <c:v>16372.358674700114</c:v>
                </c:pt>
                <c:pt idx="134">
                  <c:v>16372.476107189501</c:v>
                </c:pt>
                <c:pt idx="135">
                  <c:v>16372.578615968161</c:v>
                </c:pt>
                <c:pt idx="136">
                  <c:v>16372.668097434151</c:v>
                </c:pt>
                <c:pt idx="137">
                  <c:v>16372.746207042173</c:v>
                </c:pt>
                <c:pt idx="138">
                  <c:v>16372.8143899073</c:v>
                </c:pt>
                <c:pt idx="139">
                  <c:v>16372.873907523644</c:v>
                </c:pt>
                <c:pt idx="140">
                  <c:v>16372.925861090687</c:v>
                </c:pt>
                <c:pt idx="141">
                  <c:v>16372.971211877559</c:v>
                </c:pt>
                <c:pt idx="142">
                  <c:v>16373.010799001095</c:v>
                </c:pt>
                <c:pt idx="143">
                  <c:v>16373.045354945954</c:v>
                </c:pt>
                <c:pt idx="144">
                  <c:v>16373.07551911333</c:v>
                </c:pt>
                <c:pt idx="145">
                  <c:v>16373.101849648601</c:v>
                </c:pt>
                <c:pt idx="146">
                  <c:v>16373.12483376638</c:v>
                </c:pt>
                <c:pt idx="147">
                  <c:v>16373.144896763866</c:v>
                </c:pt>
                <c:pt idx="148">
                  <c:v>16373.162409888968</c:v>
                </c:pt>
                <c:pt idx="149">
                  <c:v>16373.177697208792</c:v>
                </c:pt>
                <c:pt idx="150">
                  <c:v>16373.191041605349</c:v>
                </c:pt>
                <c:pt idx="151">
                  <c:v>16373.202690009452</c:v>
                </c:pt>
                <c:pt idx="152">
                  <c:v>16373.212857969502</c:v>
                </c:pt>
                <c:pt idx="153">
                  <c:v>16373.221733639748</c:v>
                </c:pt>
                <c:pt idx="154">
                  <c:v>16373.229481261684</c:v>
                </c:pt>
                <c:pt idx="155">
                  <c:v>16373.236244203077</c:v>
                </c:pt>
                <c:pt idx="156">
                  <c:v>16373.242147610781</c:v>
                </c:pt>
                <c:pt idx="157">
                  <c:v>16373.247300726416</c:v>
                </c:pt>
                <c:pt idx="158">
                  <c:v>16373.251798907757</c:v>
                </c:pt>
                <c:pt idx="159">
                  <c:v>16373.255725393255</c:v>
                </c:pt>
                <c:pt idx="160">
                  <c:v>16373.259152842305</c:v>
                </c:pt>
                <c:pt idx="161">
                  <c:v>16373.262144679735</c:v>
                </c:pt>
                <c:pt idx="162">
                  <c:v>16373.264756269469</c:v>
                </c:pt>
                <c:pt idx="163">
                  <c:v>16373.267035939007</c:v>
                </c:pt>
                <c:pt idx="164">
                  <c:v>16373.269025873687</c:v>
                </c:pt>
                <c:pt idx="165">
                  <c:v>16373.270762897337</c:v>
                </c:pt>
                <c:pt idx="166">
                  <c:v>16373.272279153674</c:v>
                </c:pt>
                <c:pt idx="167">
                  <c:v>16373.273602701125</c:v>
                </c:pt>
                <c:pt idx="168">
                  <c:v>16373.274758032034</c:v>
                </c:pt>
                <c:pt idx="169">
                  <c:v>16373.2757665259</c:v>
                </c:pt>
                <c:pt idx="170">
                  <c:v>16373.276646844992</c:v>
                </c:pt>
                <c:pt idx="171">
                  <c:v>16373.277415279705</c:v>
                </c:pt>
                <c:pt idx="172">
                  <c:v>16373.278086050004</c:v>
                </c:pt>
                <c:pt idx="173">
                  <c:v>16373.278671568567</c:v>
                </c:pt>
                <c:pt idx="174">
                  <c:v>16373.279182670478</c:v>
                </c:pt>
                <c:pt idx="175">
                  <c:v>16373.279628813745</c:v>
                </c:pt>
                <c:pt idx="176">
                  <c:v>16373.2800182543</c:v>
                </c:pt>
                <c:pt idx="177">
                  <c:v>16373.280358198786</c:v>
                </c:pt>
                <c:pt idx="178">
                  <c:v>16373.280654937924</c:v>
                </c:pt>
                <c:pt idx="179">
                  <c:v>16373.280913962908</c:v>
                </c:pt>
                <c:pt idx="180">
                  <c:v>16373.281140067027</c:v>
                </c:pt>
                <c:pt idx="181">
                  <c:v>16373.281337434373</c:v>
                </c:pt>
                <c:pt idx="182">
                  <c:v>16373.281509717248</c:v>
                </c:pt>
                <c:pt idx="183">
                  <c:v>16373.281660103779</c:v>
                </c:pt>
                <c:pt idx="184">
                  <c:v>16373.281791376883</c:v>
                </c:pt>
                <c:pt idx="185">
                  <c:v>16373.281905965785</c:v>
                </c:pt>
                <c:pt idx="186">
                  <c:v>16373.282005990977</c:v>
                </c:pt>
                <c:pt idx="187">
                  <c:v>16373.282093303431</c:v>
                </c:pt>
                <c:pt idx="188">
                  <c:v>16373.282169518878</c:v>
                </c:pt>
                <c:pt idx="189">
                  <c:v>16373.2822360477</c:v>
                </c:pt>
                <c:pt idx="190">
                  <c:v>16373.282294121018</c:v>
                </c:pt>
                <c:pt idx="191">
                  <c:v>16373.282344813488</c:v>
                </c:pt>
                <c:pt idx="192">
                  <c:v>16373.282389063179</c:v>
                </c:pt>
                <c:pt idx="193">
                  <c:v>16373.282427688942</c:v>
                </c:pt>
                <c:pt idx="194">
                  <c:v>16373.282461405552</c:v>
                </c:pt>
                <c:pt idx="195">
                  <c:v>16373.282490836937</c:v>
                </c:pt>
                <c:pt idx="196">
                  <c:v>16373.28251652773</c:v>
                </c:pt>
                <c:pt idx="197">
                  <c:v>16373.282538953343</c:v>
                </c:pt>
                <c:pt idx="198">
                  <c:v>16373.282558528763</c:v>
                </c:pt>
                <c:pt idx="199">
                  <c:v>16373.282575616242</c:v>
                </c:pt>
                <c:pt idx="200">
                  <c:v>16373.282590531979</c:v>
                </c:pt>
                <c:pt idx="201">
                  <c:v>16373.282603551997</c:v>
                </c:pt>
                <c:pt idx="202">
                  <c:v>16373.282614917229</c:v>
                </c:pt>
                <c:pt idx="203">
                  <c:v>16373.282624837993</c:v>
                </c:pt>
                <c:pt idx="204">
                  <c:v>16373.282633497876</c:v>
                </c:pt>
                <c:pt idx="205">
                  <c:v>16373.282641057129</c:v>
                </c:pt>
                <c:pt idx="206">
                  <c:v>16373.282647655635</c:v>
                </c:pt>
                <c:pt idx="207">
                  <c:v>16373.282653415501</c:v>
                </c:pt>
                <c:pt idx="208">
                  <c:v>16373.282658443313</c:v>
                </c:pt>
                <c:pt idx="209">
                  <c:v>16373.282662832116</c:v>
                </c:pt>
                <c:pt idx="210">
                  <c:v>16373.282666663123</c:v>
                </c:pt>
                <c:pt idx="211">
                  <c:v>16373.282670007226</c:v>
                </c:pt>
                <c:pt idx="212">
                  <c:v>16373.282672926311</c:v>
                </c:pt>
                <c:pt idx="213">
                  <c:v>16373.282675474391</c:v>
                </c:pt>
                <c:pt idx="214">
                  <c:v>16373.282677698622</c:v>
                </c:pt>
                <c:pt idx="215">
                  <c:v>16373.282679640166</c:v>
                </c:pt>
                <c:pt idx="216">
                  <c:v>16373.282681334947</c:v>
                </c:pt>
                <c:pt idx="217">
                  <c:v>16373.282682814328</c:v>
                </c:pt>
                <c:pt idx="218">
                  <c:v>16373.28268410569</c:v>
                </c:pt>
                <c:pt idx="219">
                  <c:v>16373.282685232922</c:v>
                </c:pt>
                <c:pt idx="220">
                  <c:v>16373.282686216893</c:v>
                </c:pt>
                <c:pt idx="221">
                  <c:v>16373.2826870758</c:v>
                </c:pt>
                <c:pt idx="222">
                  <c:v>16373.282687825547</c:v>
                </c:pt>
                <c:pt idx="223">
                  <c:v>16373.282688480007</c:v>
                </c:pt>
                <c:pt idx="224">
                  <c:v>16373.282689051286</c:v>
                </c:pt>
                <c:pt idx="225">
                  <c:v>16373.282689549958</c:v>
                </c:pt>
                <c:pt idx="226">
                  <c:v>16373.282689985248</c:v>
                </c:pt>
                <c:pt idx="227">
                  <c:v>16373.282690365219</c:v>
                </c:pt>
                <c:pt idx="228">
                  <c:v>16373.282690696895</c:v>
                </c:pt>
                <c:pt idx="229">
                  <c:v>16373.282690986418</c:v>
                </c:pt>
                <c:pt idx="230">
                  <c:v>16373.282691239145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2A-4EAE-9A29-0430FFACB3FD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Sheet1!$C$1:$C$132</c:f>
              <c:numCache>
                <c:formatCode>General</c:formatCode>
                <c:ptCount val="1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</c:numCache>
            </c:numRef>
          </c:xVal>
          <c:yVal>
            <c:numRef>
              <c:f>Sheet1!$D$1:$D$132</c:f>
              <c:numCache>
                <c:formatCode>General</c:formatCode>
                <c:ptCount val="132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25</c:v>
                </c:pt>
                <c:pt idx="4">
                  <c:v>32</c:v>
                </c:pt>
                <c:pt idx="5">
                  <c:v>41</c:v>
                </c:pt>
                <c:pt idx="6">
                  <c:v>51</c:v>
                </c:pt>
                <c:pt idx="7">
                  <c:v>60</c:v>
                </c:pt>
                <c:pt idx="8">
                  <c:v>74</c:v>
                </c:pt>
                <c:pt idx="9">
                  <c:v>101</c:v>
                </c:pt>
                <c:pt idx="10">
                  <c:v>112</c:v>
                </c:pt>
                <c:pt idx="11">
                  <c:v>124</c:v>
                </c:pt>
                <c:pt idx="12">
                  <c:v>139</c:v>
                </c:pt>
                <c:pt idx="13">
                  <c:v>155</c:v>
                </c:pt>
                <c:pt idx="14">
                  <c:v>180</c:v>
                </c:pt>
                <c:pt idx="15">
                  <c:v>199</c:v>
                </c:pt>
                <c:pt idx="16">
                  <c:v>208</c:v>
                </c:pt>
                <c:pt idx="17">
                  <c:v>223</c:v>
                </c:pt>
                <c:pt idx="18">
                  <c:v>245</c:v>
                </c:pt>
                <c:pt idx="19">
                  <c:v>261</c:v>
                </c:pt>
                <c:pt idx="20">
                  <c:v>297</c:v>
                </c:pt>
                <c:pt idx="21">
                  <c:v>330</c:v>
                </c:pt>
                <c:pt idx="22">
                  <c:v>386</c:v>
                </c:pt>
                <c:pt idx="23">
                  <c:v>427</c:v>
                </c:pt>
                <c:pt idx="24">
                  <c:v>461</c:v>
                </c:pt>
                <c:pt idx="25">
                  <c:v>487</c:v>
                </c:pt>
                <c:pt idx="26">
                  <c:v>550</c:v>
                </c:pt>
                <c:pt idx="27">
                  <c:v>603</c:v>
                </c:pt>
                <c:pt idx="28">
                  <c:v>658</c:v>
                </c:pt>
                <c:pt idx="29">
                  <c:v>698</c:v>
                </c:pt>
                <c:pt idx="30">
                  <c:v>754</c:v>
                </c:pt>
                <c:pt idx="31">
                  <c:v>785</c:v>
                </c:pt>
                <c:pt idx="32">
                  <c:v>806</c:v>
                </c:pt>
                <c:pt idx="33">
                  <c:v>851</c:v>
                </c:pt>
                <c:pt idx="34">
                  <c:v>891</c:v>
                </c:pt>
                <c:pt idx="35">
                  <c:v>935</c:v>
                </c:pt>
                <c:pt idx="36">
                  <c:v>983</c:v>
                </c:pt>
                <c:pt idx="37">
                  <c:v>1030</c:v>
                </c:pt>
                <c:pt idx="38">
                  <c:v>1072</c:v>
                </c:pt>
                <c:pt idx="39">
                  <c:v>1110</c:v>
                </c:pt>
                <c:pt idx="40">
                  <c:v>1189</c:v>
                </c:pt>
                <c:pt idx="41">
                  <c:v>1279</c:v>
                </c:pt>
                <c:pt idx="42">
                  <c:v>1383</c:v>
                </c:pt>
                <c:pt idx="43">
                  <c:v>1512</c:v>
                </c:pt>
                <c:pt idx="44">
                  <c:v>1718</c:v>
                </c:pt>
                <c:pt idx="45">
                  <c:v>1885</c:v>
                </c:pt>
                <c:pt idx="46">
                  <c:v>2027</c:v>
                </c:pt>
                <c:pt idx="47">
                  <c:v>2261</c:v>
                </c:pt>
                <c:pt idx="48">
                  <c:v>2539</c:v>
                </c:pt>
                <c:pt idx="49">
                  <c:v>2830</c:v>
                </c:pt>
                <c:pt idx="50">
                  <c:v>3172</c:v>
                </c:pt>
                <c:pt idx="51">
                  <c:v>3555</c:v>
                </c:pt>
                <c:pt idx="52">
                  <c:v>3860</c:v>
                </c:pt>
                <c:pt idx="53">
                  <c:v>4121</c:v>
                </c:pt>
                <c:pt idx="54">
                  <c:v>4592</c:v>
                </c:pt>
                <c:pt idx="55">
                  <c:v>5089</c:v>
                </c:pt>
                <c:pt idx="56">
                  <c:v>5731</c:v>
                </c:pt>
                <c:pt idx="57">
                  <c:v>6369</c:v>
                </c:pt>
                <c:pt idx="58">
                  <c:v>7064</c:v>
                </c:pt>
                <c:pt idx="59">
                  <c:v>7523</c:v>
                </c:pt>
                <c:pt idx="60">
                  <c:v>7836</c:v>
                </c:pt>
                <c:pt idx="61">
                  <c:v>8274</c:v>
                </c:pt>
                <c:pt idx="62">
                  <c:v>8943</c:v>
                </c:pt>
                <c:pt idx="63">
                  <c:v>9475</c:v>
                </c:pt>
                <c:pt idx="64">
                  <c:v>10039</c:v>
                </c:pt>
                <c:pt idx="65">
                  <c:v>10605</c:v>
                </c:pt>
                <c:pt idx="66">
                  <c:v>10937</c:v>
                </c:pt>
                <c:pt idx="67">
                  <c:v>11300</c:v>
                </c:pt>
                <c:pt idx="68">
                  <c:v>11713</c:v>
                </c:pt>
                <c:pt idx="69">
                  <c:v>12029</c:v>
                </c:pt>
                <c:pt idx="70">
                  <c:v>12580</c:v>
                </c:pt>
                <c:pt idx="71">
                  <c:v>13025</c:v>
                </c:pt>
                <c:pt idx="72">
                  <c:v>13389</c:v>
                </c:pt>
                <c:pt idx="73">
                  <c:v>13597</c:v>
                </c:pt>
                <c:pt idx="74">
                  <c:v>13770</c:v>
                </c:pt>
                <c:pt idx="75">
                  <c:v>14063</c:v>
                </c:pt>
                <c:pt idx="76">
                  <c:v>14281</c:v>
                </c:pt>
                <c:pt idx="77">
                  <c:v>14462</c:v>
                </c:pt>
                <c:pt idx="78">
                  <c:v>14751</c:v>
                </c:pt>
                <c:pt idx="79">
                  <c:v>15054</c:v>
                </c:pt>
                <c:pt idx="80">
                  <c:v>15241</c:v>
                </c:pt>
                <c:pt idx="81">
                  <c:v>15392</c:v>
                </c:pt>
                <c:pt idx="82">
                  <c:v>15509</c:v>
                </c:pt>
                <c:pt idx="83">
                  <c:v>15607</c:v>
                </c:pt>
                <c:pt idx="84">
                  <c:v>15695</c:v>
                </c:pt>
                <c:pt idx="85">
                  <c:v>15793</c:v>
                </c:pt>
                <c:pt idx="86">
                  <c:v>15908</c:v>
                </c:pt>
                <c:pt idx="87">
                  <c:v>15974</c:v>
                </c:pt>
                <c:pt idx="88">
                  <c:v>16010</c:v>
                </c:pt>
                <c:pt idx="89">
                  <c:v>16084</c:v>
                </c:pt>
                <c:pt idx="90">
                  <c:v>16160</c:v>
                </c:pt>
                <c:pt idx="91">
                  <c:v>16249</c:v>
                </c:pt>
                <c:pt idx="92">
                  <c:v>16312</c:v>
                </c:pt>
                <c:pt idx="93">
                  <c:v>16354</c:v>
                </c:pt>
                <c:pt idx="94">
                  <c:v>16380</c:v>
                </c:pt>
                <c:pt idx="95">
                  <c:v>16401</c:v>
                </c:pt>
                <c:pt idx="96">
                  <c:v>16446</c:v>
                </c:pt>
                <c:pt idx="97">
                  <c:v>16478</c:v>
                </c:pt>
                <c:pt idx="98">
                  <c:v>16516</c:v>
                </c:pt>
                <c:pt idx="99">
                  <c:v>16550</c:v>
                </c:pt>
                <c:pt idx="100">
                  <c:v>16574</c:v>
                </c:pt>
                <c:pt idx="101">
                  <c:v>16603</c:v>
                </c:pt>
                <c:pt idx="102">
                  <c:v>16628</c:v>
                </c:pt>
                <c:pt idx="103">
                  <c:v>16653</c:v>
                </c:pt>
                <c:pt idx="104">
                  <c:v>16699</c:v>
                </c:pt>
                <c:pt idx="105">
                  <c:v>16745</c:v>
                </c:pt>
                <c:pt idx="106">
                  <c:v>16833</c:v>
                </c:pt>
                <c:pt idx="107">
                  <c:v>16876</c:v>
                </c:pt>
                <c:pt idx="108">
                  <c:v>16903</c:v>
                </c:pt>
                <c:pt idx="109">
                  <c:v>16940</c:v>
                </c:pt>
                <c:pt idx="110">
                  <c:v>16990</c:v>
                </c:pt>
                <c:pt idx="111">
                  <c:v>17020</c:v>
                </c:pt>
                <c:pt idx="112">
                  <c:v>17074</c:v>
                </c:pt>
                <c:pt idx="113">
                  <c:v>17127</c:v>
                </c:pt>
                <c:pt idx="114">
                  <c:v>17167</c:v>
                </c:pt>
                <c:pt idx="115">
                  <c:v>17201</c:v>
                </c:pt>
                <c:pt idx="116">
                  <c:v>17229</c:v>
                </c:pt>
                <c:pt idx="117">
                  <c:v>17273</c:v>
                </c:pt>
                <c:pt idx="118">
                  <c:v>17314</c:v>
                </c:pt>
                <c:pt idx="119">
                  <c:v>17361</c:v>
                </c:pt>
                <c:pt idx="120">
                  <c:v>17417</c:v>
                </c:pt>
                <c:pt idx="121">
                  <c:v>17457</c:v>
                </c:pt>
                <c:pt idx="122">
                  <c:v>17531</c:v>
                </c:pt>
                <c:pt idx="123">
                  <c:v>17603</c:v>
                </c:pt>
                <c:pt idx="124">
                  <c:v>17654</c:v>
                </c:pt>
                <c:pt idx="125">
                  <c:v>17694</c:v>
                </c:pt>
                <c:pt idx="126">
                  <c:v>17761</c:v>
                </c:pt>
                <c:pt idx="127">
                  <c:v>17821</c:v>
                </c:pt>
                <c:pt idx="128">
                  <c:v>17885</c:v>
                </c:pt>
                <c:pt idx="129">
                  <c:v>17937</c:v>
                </c:pt>
                <c:pt idx="130">
                  <c:v>17982</c:v>
                </c:pt>
                <c:pt idx="131">
                  <c:v>18048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2A-4EAE-9A29-0430FFAC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16575"/>
        <c:axId val="906509503"/>
      </c:scatterChart>
      <c:valAx>
        <c:axId val="533716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509503"/>
        <c:crosses val="autoZero"/>
        <c:crossBetween val="midCat"/>
      </c:valAx>
      <c:valAx>
        <c:axId val="90650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71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2020/2/13</a:t>
            </a:r>
            <a:r>
              <a:rPr lang="ja-JP" altLang="en-US" sz="1400" b="0" i="0" u="none" strike="noStrike" baseline="0">
                <a:effectLst/>
              </a:rPr>
              <a:t>を１日目として２つのシグモイド関数の和で近似</a:t>
            </a:r>
            <a:endParaRPr lang="ja-JP" altLang="en-US"/>
          </a:p>
        </c:rich>
      </c:tx>
      <c:layout>
        <c:manualLayout>
          <c:xMode val="edge"/>
          <c:yMode val="edge"/>
          <c:x val="0.1715623359580052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Sheet1!$C$1:$C$232</c:f>
              <c:numCache>
                <c:formatCode>General</c:formatCode>
                <c:ptCount val="2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</c:numCache>
            </c:numRef>
          </c:xVal>
          <c:yVal>
            <c:numRef>
              <c:f>Sheet1!$I$1:$I$232</c:f>
              <c:numCache>
                <c:formatCode>General</c:formatCode>
                <c:ptCount val="232"/>
                <c:pt idx="0">
                  <c:v>9.0571581500151943</c:v>
                </c:pt>
                <c:pt idx="1">
                  <c:v>11.157454245489134</c:v>
                </c:pt>
                <c:pt idx="2">
                  <c:v>13.785571450704857</c:v>
                </c:pt>
                <c:pt idx="3">
                  <c:v>17.076171117188668</c:v>
                </c:pt>
                <c:pt idx="4">
                  <c:v>21.195048295377514</c:v>
                </c:pt>
                <c:pt idx="5">
                  <c:v>26.343544766801109</c:v>
                </c:pt>
                <c:pt idx="6">
                  <c:v>32.761618724568251</c:v>
                </c:pt>
                <c:pt idx="7">
                  <c:v>40.727975691147165</c:v>
                </c:pt>
                <c:pt idx="8">
                  <c:v>50.554951528704287</c:v>
                </c:pt>
                <c:pt idx="9">
                  <c:v>62.575188324251258</c:v>
                </c:pt>
                <c:pt idx="10">
                  <c:v>77.116954986040483</c:v>
                </c:pt>
                <c:pt idx="11">
                  <c:v>94.465897899055193</c:v>
                </c:pt>
                <c:pt idx="12">
                  <c:v>114.81385981660274</c:v>
                </c:pt>
                <c:pt idx="13">
                  <c:v>138.20062794835908</c:v>
                </c:pt>
                <c:pt idx="14">
                  <c:v>164.46129159899209</c:v>
                </c:pt>
                <c:pt idx="15">
                  <c:v>193.19748898436706</c:v>
                </c:pt>
                <c:pt idx="16">
                  <c:v>223.79071554910658</c:v>
                </c:pt>
                <c:pt idx="17">
                  <c:v>255.46651088125495</c:v>
                </c:pt>
                <c:pt idx="18">
                  <c:v>287.40109045064202</c:v>
                </c:pt>
                <c:pt idx="19">
                  <c:v>318.84465519629123</c:v>
                </c:pt>
                <c:pt idx="20">
                  <c:v>349.22829542570872</c:v>
                </c:pt>
                <c:pt idx="21">
                  <c:v>378.22878013159698</c:v>
                </c:pt>
                <c:pt idx="22">
                  <c:v>405.78288001323472</c:v>
                </c:pt>
                <c:pt idx="23">
                  <c:v>432.06010713239988</c:v>
                </c:pt>
                <c:pt idx="24">
                  <c:v>457.41207392907882</c:v>
                </c:pt>
                <c:pt idx="25">
                  <c:v>482.31675208262936</c:v>
                </c:pt>
                <c:pt idx="26">
                  <c:v>507.33029990303953</c:v>
                </c:pt>
                <c:pt idx="27">
                  <c:v>533.0523085633871</c:v>
                </c:pt>
                <c:pt idx="28">
                  <c:v>560.10510014558531</c:v>
                </c:pt>
                <c:pt idx="29">
                  <c:v>589.1248600214019</c:v>
                </c:pt>
                <c:pt idx="30">
                  <c:v>620.76144808549793</c:v>
                </c:pt>
                <c:pt idx="31">
                  <c:v>655.6839096621411</c:v>
                </c:pt>
                <c:pt idx="32">
                  <c:v>694.58933576461891</c:v>
                </c:pt>
                <c:pt idx="33">
                  <c:v>738.21340570246412</c:v>
                </c:pt>
                <c:pt idx="34">
                  <c:v>787.3415026254454</c:v>
                </c:pt>
                <c:pt idx="35">
                  <c:v>842.81967570671236</c:v>
                </c:pt>
                <c:pt idx="36">
                  <c:v>905.56494424557786</c:v>
                </c:pt>
                <c:pt idx="37">
                  <c:v>976.57453211221241</c:v>
                </c:pt>
                <c:pt idx="38">
                  <c:v>1056.9336192823066</c:v>
                </c:pt>
                <c:pt idx="39">
                  <c:v>1147.8211282075381</c:v>
                </c:pt>
                <c:pt idx="40">
                  <c:v>1250.5129475175743</c:v>
                </c:pt>
                <c:pt idx="41">
                  <c:v>1366.3818510379779</c:v>
                </c:pt>
                <c:pt idx="42">
                  <c:v>1496.8932123027344</c:v>
                </c:pt>
                <c:pt idx="43">
                  <c:v>1643.5954616486424</c:v>
                </c:pt>
                <c:pt idx="44">
                  <c:v>1808.1041073646541</c:v>
                </c:pt>
                <c:pt idx="45">
                  <c:v>1992.0780738472035</c:v>
                </c:pt>
                <c:pt idx="46">
                  <c:v>2197.1871358267481</c:v>
                </c:pt>
                <c:pt idx="47">
                  <c:v>2425.0693933840485</c:v>
                </c:pt>
                <c:pt idx="48">
                  <c:v>2677.2780868587952</c:v>
                </c:pt>
                <c:pt idx="49">
                  <c:v>2955.2176408388718</c:v>
                </c:pt>
                <c:pt idx="50">
                  <c:v>3260.0696862723921</c:v>
                </c:pt>
                <c:pt idx="51">
                  <c:v>3592.7109456443291</c:v>
                </c:pt>
                <c:pt idx="52">
                  <c:v>3953.6262388466203</c:v>
                </c:pt>
                <c:pt idx="53">
                  <c:v>4342.82137480662</c:v>
                </c:pt>
                <c:pt idx="54">
                  <c:v>4759.7421602726008</c:v>
                </c:pt>
                <c:pt idx="55">
                  <c:v>5203.2069354262276</c:v>
                </c:pt>
                <c:pt idx="56">
                  <c:v>5671.3606420653814</c:v>
                </c:pt>
                <c:pt idx="57">
                  <c:v>6161.6581520254331</c:v>
                </c:pt>
                <c:pt idx="58">
                  <c:v>6670.8832131557547</c:v>
                </c:pt>
                <c:pt idx="59">
                  <c:v>7195.2068436423997</c:v>
                </c:pt>
                <c:pt idx="60">
                  <c:v>7730.2854787100514</c:v>
                </c:pt>
                <c:pt idx="61">
                  <c:v>8271.3950453998223</c:v>
                </c:pt>
                <c:pt idx="62">
                  <c:v>8813.593010998733</c:v>
                </c:pt>
                <c:pt idx="63">
                  <c:v>9351.897010272256</c:v>
                </c:pt>
                <c:pt idx="64">
                  <c:v>9881.4665337194183</c:v>
                </c:pt>
                <c:pt idx="65">
                  <c:v>10397.773760468132</c:v>
                </c:pt>
                <c:pt idx="66">
                  <c:v>10896.751023029505</c:v>
                </c:pt>
                <c:pt idx="67">
                  <c:v>11374.905324701196</c:v>
                </c:pt>
                <c:pt idx="68">
                  <c:v>11829.394244876945</c:v>
                </c:pt>
                <c:pt idx="69">
                  <c:v>12258.061778741545</c:v>
                </c:pt>
                <c:pt idx="70">
                  <c:v>12659.43650908501</c:v>
                </c:pt>
                <c:pt idx="71">
                  <c:v>13032.697503628657</c:v>
                </c:pt>
                <c:pt idx="72">
                  <c:v>13377.615208945874</c:v>
                </c:pt>
                <c:pt idx="73">
                  <c:v>13694.475346026675</c:v>
                </c:pt>
                <c:pt idx="74">
                  <c:v>13983.993563298742</c:v>
                </c:pt>
                <c:pt idx="75">
                  <c:v>14247.227639968829</c:v>
                </c:pt>
                <c:pt idx="76">
                  <c:v>14485.492656567814</c:v>
                </c:pt>
                <c:pt idx="77">
                  <c:v>14700.283032418971</c:v>
                </c:pt>
                <c:pt idx="78">
                  <c:v>14893.203879577093</c:v>
                </c:pt>
                <c:pt idx="79">
                  <c:v>15065.912872965797</c:v>
                </c:pt>
                <c:pt idx="80">
                  <c:v>15220.07285154471</c:v>
                </c:pt>
                <c:pt idx="81">
                  <c:v>15357.314656529004</c:v>
                </c:pt>
                <c:pt idx="82">
                  <c:v>15479.209255798505</c:v>
                </c:pt>
                <c:pt idx="83">
                  <c:v>15587.247955615368</c:v>
                </c:pt>
                <c:pt idx="84">
                  <c:v>15682.829412286919</c:v>
                </c:pt>
                <c:pt idx="85">
                  <c:v>15767.25218021559</c:v>
                </c:pt>
                <c:pt idx="86">
                  <c:v>15841.711628318544</c:v>
                </c:pt>
                <c:pt idx="87">
                  <c:v>15907.300192032952</c:v>
                </c:pt>
                <c:pt idx="88">
                  <c:v>15965.010079504205</c:v>
                </c:pt>
                <c:pt idx="89">
                  <c:v>16015.737702014911</c:v>
                </c:pt>
                <c:pt idx="90">
                  <c:v>16060.289240216865</c:v>
                </c:pt>
                <c:pt idx="91">
                  <c:v>16099.38688378316</c:v>
                </c:pt>
                <c:pt idx="92">
                  <c:v>16133.675390418064</c:v>
                </c:pt>
                <c:pt idx="93">
                  <c:v>16163.728700582469</c:v>
                </c:pt>
                <c:pt idx="94">
                  <c:v>16190.056417931179</c:v>
                </c:pt>
                <c:pt idx="95">
                  <c:v>16213.110024121339</c:v>
                </c:pt>
                <c:pt idx="96">
                  <c:v>16233.288742421275</c:v>
                </c:pt>
                <c:pt idx="97">
                  <c:v>16250.944999526504</c:v>
                </c:pt>
                <c:pt idx="98">
                  <c:v>16266.389461137753</c:v>
                </c:pt>
                <c:pt idx="99">
                  <c:v>16279.895635922852</c:v>
                </c:pt>
                <c:pt idx="100">
                  <c:v>16291.704055972248</c:v>
                </c:pt>
                <c:pt idx="101">
                  <c:v>16302.026051024586</c:v>
                </c:pt>
                <c:pt idx="102">
                  <c:v>16311.047139613522</c:v>
                </c:pt>
                <c:pt idx="103">
                  <c:v>16318.930063698483</c:v>
                </c:pt>
                <c:pt idx="104">
                  <c:v>16325.817494946097</c:v>
                </c:pt>
                <c:pt idx="105">
                  <c:v>16331.834441137595</c:v>
                </c:pt>
                <c:pt idx="106">
                  <c:v>16337.090380584181</c:v>
                </c:pt>
                <c:pt idx="107">
                  <c:v>16341.681151237373</c:v>
                </c:pt>
                <c:pt idx="108">
                  <c:v>16345.690619607241</c:v>
                </c:pt>
                <c:pt idx="109">
                  <c:v>16349.19215281433</c:v>
                </c:pt>
                <c:pt idx="110">
                  <c:v>16352.249915219529</c:v>
                </c:pt>
                <c:pt idx="111">
                  <c:v>16354.920009184607</c:v>
                </c:pt>
                <c:pt idx="112">
                  <c:v>16357.251477672215</c:v>
                </c:pt>
                <c:pt idx="113">
                  <c:v>16359.287184635943</c:v>
                </c:pt>
                <c:pt idx="114">
                  <c:v>16361.06458750156</c:v>
                </c:pt>
                <c:pt idx="115">
                  <c:v>16362.616414512566</c:v>
                </c:pt>
                <c:pt idx="116">
                  <c:v>16363.971258311616</c:v>
                </c:pt>
                <c:pt idx="117">
                  <c:v>16365.154095853864</c:v>
                </c:pt>
                <c:pt idx="118">
                  <c:v>16366.186743595004</c:v>
                </c:pt>
                <c:pt idx="119">
                  <c:v>16367.088255859575</c:v>
                </c:pt>
                <c:pt idx="120">
                  <c:v>16367.875273366108</c:v>
                </c:pt>
                <c:pt idx="121">
                  <c:v>16368.562328057156</c:v>
                </c:pt>
                <c:pt idx="122">
                  <c:v>16369.162109644953</c:v>
                </c:pt>
                <c:pt idx="123">
                  <c:v>16369.685698629768</c:v>
                </c:pt>
                <c:pt idx="124">
                  <c:v>16370.142769969063</c:v>
                </c:pt>
                <c:pt idx="125">
                  <c:v>16370.541771064361</c:v>
                </c:pt>
                <c:pt idx="126">
                  <c:v>16370.890077281621</c:v>
                </c:pt>
                <c:pt idx="127">
                  <c:v>16371.194127823741</c:v>
                </c:pt>
                <c:pt idx="128">
                  <c:v>16371.459544424239</c:v>
                </c:pt>
                <c:pt idx="129">
                  <c:v>16371.69123502412</c:v>
                </c:pt>
                <c:pt idx="130">
                  <c:v>16371.893484324148</c:v>
                </c:pt>
                <c:pt idx="131">
                  <c:v>16372.070032868176</c:v>
                </c:pt>
                <c:pt idx="132">
                  <c:v>16372.224146105709</c:v>
                </c:pt>
                <c:pt idx="133">
                  <c:v>16372.358674700114</c:v>
                </c:pt>
                <c:pt idx="134">
                  <c:v>16372.476107189501</c:v>
                </c:pt>
                <c:pt idx="135">
                  <c:v>16372.578615968161</c:v>
                </c:pt>
                <c:pt idx="136">
                  <c:v>16372.668097434151</c:v>
                </c:pt>
                <c:pt idx="137">
                  <c:v>16372.746207042173</c:v>
                </c:pt>
                <c:pt idx="138">
                  <c:v>16372.8143899073</c:v>
                </c:pt>
                <c:pt idx="139">
                  <c:v>16372.873907523644</c:v>
                </c:pt>
                <c:pt idx="140">
                  <c:v>16372.925861090687</c:v>
                </c:pt>
                <c:pt idx="141">
                  <c:v>16372.971211877559</c:v>
                </c:pt>
                <c:pt idx="142">
                  <c:v>16373.010799001095</c:v>
                </c:pt>
                <c:pt idx="143">
                  <c:v>16373.045354945954</c:v>
                </c:pt>
                <c:pt idx="144">
                  <c:v>16373.07551911333</c:v>
                </c:pt>
                <c:pt idx="145">
                  <c:v>16373.101849648601</c:v>
                </c:pt>
                <c:pt idx="146">
                  <c:v>16373.12483376638</c:v>
                </c:pt>
                <c:pt idx="147">
                  <c:v>16373.144896763866</c:v>
                </c:pt>
                <c:pt idx="148">
                  <c:v>16373.162409888968</c:v>
                </c:pt>
                <c:pt idx="149">
                  <c:v>16373.177697208792</c:v>
                </c:pt>
                <c:pt idx="150">
                  <c:v>16373.191041605349</c:v>
                </c:pt>
                <c:pt idx="151">
                  <c:v>16373.202690009452</c:v>
                </c:pt>
                <c:pt idx="152">
                  <c:v>16373.212857969502</c:v>
                </c:pt>
                <c:pt idx="153">
                  <c:v>16373.221733639748</c:v>
                </c:pt>
                <c:pt idx="154">
                  <c:v>16373.229481261684</c:v>
                </c:pt>
                <c:pt idx="155">
                  <c:v>16373.236244203077</c:v>
                </c:pt>
                <c:pt idx="156">
                  <c:v>16373.242147610781</c:v>
                </c:pt>
                <c:pt idx="157">
                  <c:v>16373.247300726416</c:v>
                </c:pt>
                <c:pt idx="158">
                  <c:v>16373.251798907757</c:v>
                </c:pt>
                <c:pt idx="159">
                  <c:v>16373.255725393255</c:v>
                </c:pt>
                <c:pt idx="160">
                  <c:v>16373.259152842305</c:v>
                </c:pt>
                <c:pt idx="161">
                  <c:v>16373.262144679735</c:v>
                </c:pt>
                <c:pt idx="162">
                  <c:v>16373.264756269469</c:v>
                </c:pt>
                <c:pt idx="163">
                  <c:v>16373.267035939007</c:v>
                </c:pt>
                <c:pt idx="164">
                  <c:v>16373.269025873687</c:v>
                </c:pt>
                <c:pt idx="165">
                  <c:v>16373.270762897337</c:v>
                </c:pt>
                <c:pt idx="166">
                  <c:v>16373.272279153674</c:v>
                </c:pt>
                <c:pt idx="167">
                  <c:v>16373.273602701125</c:v>
                </c:pt>
                <c:pt idx="168">
                  <c:v>16373.274758032034</c:v>
                </c:pt>
                <c:pt idx="169">
                  <c:v>16373.2757665259</c:v>
                </c:pt>
                <c:pt idx="170">
                  <c:v>16373.276646844992</c:v>
                </c:pt>
                <c:pt idx="171">
                  <c:v>16373.277415279705</c:v>
                </c:pt>
                <c:pt idx="172">
                  <c:v>16373.278086050004</c:v>
                </c:pt>
                <c:pt idx="173">
                  <c:v>16373.278671568567</c:v>
                </c:pt>
                <c:pt idx="174">
                  <c:v>16373.279182670478</c:v>
                </c:pt>
                <c:pt idx="175">
                  <c:v>16373.279628813745</c:v>
                </c:pt>
                <c:pt idx="176">
                  <c:v>16373.2800182543</c:v>
                </c:pt>
                <c:pt idx="177">
                  <c:v>16373.280358198786</c:v>
                </c:pt>
                <c:pt idx="178">
                  <c:v>16373.280654937924</c:v>
                </c:pt>
                <c:pt idx="179">
                  <c:v>16373.280913962908</c:v>
                </c:pt>
                <c:pt idx="180">
                  <c:v>16373.281140067027</c:v>
                </c:pt>
                <c:pt idx="181">
                  <c:v>16373.281337434373</c:v>
                </c:pt>
                <c:pt idx="182">
                  <c:v>16373.281509717248</c:v>
                </c:pt>
                <c:pt idx="183">
                  <c:v>16373.281660103779</c:v>
                </c:pt>
                <c:pt idx="184">
                  <c:v>16373.281791376883</c:v>
                </c:pt>
                <c:pt idx="185">
                  <c:v>16373.281905965785</c:v>
                </c:pt>
                <c:pt idx="186">
                  <c:v>16373.282005990977</c:v>
                </c:pt>
                <c:pt idx="187">
                  <c:v>16373.282093303431</c:v>
                </c:pt>
                <c:pt idx="188">
                  <c:v>16373.282169518878</c:v>
                </c:pt>
                <c:pt idx="189">
                  <c:v>16373.2822360477</c:v>
                </c:pt>
                <c:pt idx="190">
                  <c:v>16373.282294121018</c:v>
                </c:pt>
                <c:pt idx="191">
                  <c:v>16373.282344813488</c:v>
                </c:pt>
                <c:pt idx="192">
                  <c:v>16373.282389063179</c:v>
                </c:pt>
                <c:pt idx="193">
                  <c:v>16373.282427688942</c:v>
                </c:pt>
                <c:pt idx="194">
                  <c:v>16373.282461405552</c:v>
                </c:pt>
                <c:pt idx="195">
                  <c:v>16373.282490836937</c:v>
                </c:pt>
                <c:pt idx="196">
                  <c:v>16373.28251652773</c:v>
                </c:pt>
                <c:pt idx="197">
                  <c:v>16373.282538953343</c:v>
                </c:pt>
                <c:pt idx="198">
                  <c:v>16373.282558528763</c:v>
                </c:pt>
                <c:pt idx="199">
                  <c:v>16373.282575616242</c:v>
                </c:pt>
                <c:pt idx="200">
                  <c:v>16373.282590531979</c:v>
                </c:pt>
                <c:pt idx="201">
                  <c:v>16373.282603551997</c:v>
                </c:pt>
                <c:pt idx="202">
                  <c:v>16373.282614917229</c:v>
                </c:pt>
                <c:pt idx="203">
                  <c:v>16373.282624837993</c:v>
                </c:pt>
                <c:pt idx="204">
                  <c:v>16373.282633497876</c:v>
                </c:pt>
                <c:pt idx="205">
                  <c:v>16373.282641057129</c:v>
                </c:pt>
                <c:pt idx="206">
                  <c:v>16373.282647655635</c:v>
                </c:pt>
                <c:pt idx="207">
                  <c:v>16373.282653415501</c:v>
                </c:pt>
                <c:pt idx="208">
                  <c:v>16373.282658443313</c:v>
                </c:pt>
                <c:pt idx="209">
                  <c:v>16373.282662832116</c:v>
                </c:pt>
                <c:pt idx="210">
                  <c:v>16373.282666663123</c:v>
                </c:pt>
                <c:pt idx="211">
                  <c:v>16373.282670007226</c:v>
                </c:pt>
                <c:pt idx="212">
                  <c:v>16373.282672926311</c:v>
                </c:pt>
                <c:pt idx="213">
                  <c:v>16373.282675474391</c:v>
                </c:pt>
                <c:pt idx="214">
                  <c:v>16373.282677698622</c:v>
                </c:pt>
                <c:pt idx="215">
                  <c:v>16373.282679640166</c:v>
                </c:pt>
                <c:pt idx="216">
                  <c:v>16373.282681334947</c:v>
                </c:pt>
                <c:pt idx="217">
                  <c:v>16373.282682814328</c:v>
                </c:pt>
                <c:pt idx="218">
                  <c:v>16373.28268410569</c:v>
                </c:pt>
                <c:pt idx="219">
                  <c:v>16373.282685232922</c:v>
                </c:pt>
                <c:pt idx="220">
                  <c:v>16373.282686216893</c:v>
                </c:pt>
                <c:pt idx="221">
                  <c:v>16373.2826870758</c:v>
                </c:pt>
                <c:pt idx="222">
                  <c:v>16373.282687825547</c:v>
                </c:pt>
                <c:pt idx="223">
                  <c:v>16373.282688480007</c:v>
                </c:pt>
                <c:pt idx="224">
                  <c:v>16373.282689051286</c:v>
                </c:pt>
                <c:pt idx="225">
                  <c:v>16373.282689549958</c:v>
                </c:pt>
                <c:pt idx="226">
                  <c:v>16373.282689985248</c:v>
                </c:pt>
                <c:pt idx="227">
                  <c:v>16373.282690365219</c:v>
                </c:pt>
                <c:pt idx="228">
                  <c:v>16373.282690696895</c:v>
                </c:pt>
                <c:pt idx="229">
                  <c:v>16373.282690986418</c:v>
                </c:pt>
                <c:pt idx="230">
                  <c:v>16373.282691239145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B1-4603-A6EF-F8687EAC0E6B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Sheet1!$C$1:$C$57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xVal>
          <c:yVal>
            <c:numRef>
              <c:f>Sheet1!$D$1:$D$57</c:f>
              <c:numCache>
                <c:formatCode>General</c:formatCode>
                <c:ptCount val="57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25</c:v>
                </c:pt>
                <c:pt idx="4">
                  <c:v>32</c:v>
                </c:pt>
                <c:pt idx="5">
                  <c:v>41</c:v>
                </c:pt>
                <c:pt idx="6">
                  <c:v>51</c:v>
                </c:pt>
                <c:pt idx="7">
                  <c:v>60</c:v>
                </c:pt>
                <c:pt idx="8">
                  <c:v>74</c:v>
                </c:pt>
                <c:pt idx="9">
                  <c:v>101</c:v>
                </c:pt>
                <c:pt idx="10">
                  <c:v>112</c:v>
                </c:pt>
                <c:pt idx="11">
                  <c:v>124</c:v>
                </c:pt>
                <c:pt idx="12">
                  <c:v>139</c:v>
                </c:pt>
                <c:pt idx="13">
                  <c:v>155</c:v>
                </c:pt>
                <c:pt idx="14">
                  <c:v>180</c:v>
                </c:pt>
                <c:pt idx="15">
                  <c:v>199</c:v>
                </c:pt>
                <c:pt idx="16">
                  <c:v>208</c:v>
                </c:pt>
                <c:pt idx="17">
                  <c:v>223</c:v>
                </c:pt>
                <c:pt idx="18">
                  <c:v>245</c:v>
                </c:pt>
                <c:pt idx="19">
                  <c:v>261</c:v>
                </c:pt>
                <c:pt idx="20">
                  <c:v>297</c:v>
                </c:pt>
                <c:pt idx="21">
                  <c:v>330</c:v>
                </c:pt>
                <c:pt idx="22">
                  <c:v>386</c:v>
                </c:pt>
                <c:pt idx="23">
                  <c:v>427</c:v>
                </c:pt>
                <c:pt idx="24">
                  <c:v>461</c:v>
                </c:pt>
                <c:pt idx="25">
                  <c:v>487</c:v>
                </c:pt>
                <c:pt idx="26">
                  <c:v>550</c:v>
                </c:pt>
                <c:pt idx="27">
                  <c:v>603</c:v>
                </c:pt>
                <c:pt idx="28">
                  <c:v>658</c:v>
                </c:pt>
                <c:pt idx="29">
                  <c:v>698</c:v>
                </c:pt>
                <c:pt idx="30">
                  <c:v>754</c:v>
                </c:pt>
                <c:pt idx="31">
                  <c:v>785</c:v>
                </c:pt>
                <c:pt idx="32">
                  <c:v>806</c:v>
                </c:pt>
                <c:pt idx="33">
                  <c:v>851</c:v>
                </c:pt>
                <c:pt idx="34">
                  <c:v>891</c:v>
                </c:pt>
                <c:pt idx="35">
                  <c:v>935</c:v>
                </c:pt>
                <c:pt idx="36">
                  <c:v>983</c:v>
                </c:pt>
                <c:pt idx="37">
                  <c:v>1030</c:v>
                </c:pt>
                <c:pt idx="38">
                  <c:v>1072</c:v>
                </c:pt>
                <c:pt idx="39">
                  <c:v>1110</c:v>
                </c:pt>
                <c:pt idx="40">
                  <c:v>1189</c:v>
                </c:pt>
                <c:pt idx="41">
                  <c:v>1279</c:v>
                </c:pt>
                <c:pt idx="42">
                  <c:v>1383</c:v>
                </c:pt>
                <c:pt idx="43">
                  <c:v>1512</c:v>
                </c:pt>
                <c:pt idx="44">
                  <c:v>1718</c:v>
                </c:pt>
                <c:pt idx="45">
                  <c:v>1885</c:v>
                </c:pt>
                <c:pt idx="46">
                  <c:v>2027</c:v>
                </c:pt>
                <c:pt idx="47">
                  <c:v>2261</c:v>
                </c:pt>
                <c:pt idx="48">
                  <c:v>2539</c:v>
                </c:pt>
                <c:pt idx="49">
                  <c:v>2830</c:v>
                </c:pt>
                <c:pt idx="50">
                  <c:v>3172</c:v>
                </c:pt>
                <c:pt idx="51">
                  <c:v>3555</c:v>
                </c:pt>
                <c:pt idx="52">
                  <c:v>3860</c:v>
                </c:pt>
                <c:pt idx="53">
                  <c:v>4121</c:v>
                </c:pt>
                <c:pt idx="54">
                  <c:v>4592</c:v>
                </c:pt>
                <c:pt idx="55">
                  <c:v>5089</c:v>
                </c:pt>
                <c:pt idx="56">
                  <c:v>5731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B1-4603-A6EF-F8687EAC0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16575"/>
        <c:axId val="906509503"/>
      </c:scatterChart>
      <c:valAx>
        <c:axId val="533716575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509503"/>
        <c:crosses val="autoZero"/>
        <c:crossBetween val="midCat"/>
      </c:valAx>
      <c:valAx>
        <c:axId val="906509503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71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2020/2/13</a:t>
            </a:r>
            <a:r>
              <a:rPr lang="ja-JP" altLang="en-US" sz="1400" b="0" i="0" u="none" strike="noStrike" baseline="0">
                <a:effectLst/>
              </a:rPr>
              <a:t>を１日目として</a:t>
            </a:r>
            <a:r>
              <a:rPr lang="en-US" altLang="ja-JP" sz="1400" b="0" i="0" u="none" strike="noStrike" baseline="0">
                <a:effectLst/>
              </a:rPr>
              <a:t>3</a:t>
            </a:r>
            <a:r>
              <a:rPr lang="ja-JP" altLang="en-US" sz="1400" b="0" i="0" u="none" strike="noStrike" baseline="0">
                <a:effectLst/>
              </a:rPr>
              <a:t>つのシグモイド関数の和で</a:t>
            </a:r>
            <a:r>
              <a:rPr lang="ja-JP" altLang="ja-JP" sz="1400" b="0" i="0" u="none" strike="noStrike" baseline="0">
                <a:effectLst/>
              </a:rPr>
              <a:t>カーブフィッティング</a:t>
            </a:r>
            <a:endParaRPr lang="ja-JP" altLang="en-US"/>
          </a:p>
        </c:rich>
      </c:tx>
      <c:layout>
        <c:manualLayout>
          <c:xMode val="edge"/>
          <c:yMode val="edge"/>
          <c:x val="0.1715623359580052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Sheet1!$C$1:$C$222</c:f>
              <c:numCache>
                <c:formatCode>General</c:formatCode>
                <c:ptCount val="2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</c:numCache>
            </c:numRef>
          </c:xVal>
          <c:yVal>
            <c:numRef>
              <c:f>Sheet1!$M$1:$M$222</c:f>
              <c:numCache>
                <c:formatCode>General</c:formatCode>
                <c:ptCount val="222"/>
                <c:pt idx="0">
                  <c:v>10.097222864763392</c:v>
                </c:pt>
                <c:pt idx="1">
                  <c:v>12.196360941934717</c:v>
                </c:pt>
                <c:pt idx="2">
                  <c:v>14.822542180506794</c:v>
                </c:pt>
                <c:pt idx="3">
                  <c:v>18.116249064858152</c:v>
                </c:pt>
                <c:pt idx="4">
                  <c:v>22.252474563470464</c:v>
                </c:pt>
                <c:pt idx="5">
                  <c:v>27.445964403889729</c:v>
                </c:pt>
                <c:pt idx="6">
                  <c:v>33.954778762938354</c:v>
                </c:pt>
                <c:pt idx="7">
                  <c:v>42.080036928889641</c:v>
                </c:pt>
                <c:pt idx="8">
                  <c:v>52.158708946657512</c:v>
                </c:pt>
                <c:pt idx="9">
                  <c:v>64.545453870342712</c:v>
                </c:pt>
                <c:pt idx="10">
                  <c:v>79.57944270400904</c:v>
                </c:pt>
                <c:pt idx="11">
                  <c:v>97.533932073582832</c:v>
                </c:pt>
                <c:pt idx="12">
                  <c:v>118.5512584954179</c:v>
                </c:pt>
                <c:pt idx="13">
                  <c:v>142.57418135496923</c:v>
                </c:pt>
                <c:pt idx="14">
                  <c:v>169.29389899254693</c:v>
                </c:pt>
                <c:pt idx="15">
                  <c:v>198.13999374075649</c:v>
                </c:pt>
                <c:pt idx="16">
                  <c:v>228.3311633972194</c:v>
                </c:pt>
                <c:pt idx="17">
                  <c:v>258.98567469342339</c:v>
                </c:pt>
                <c:pt idx="18">
                  <c:v>289.26492415664188</c:v>
                </c:pt>
                <c:pt idx="19">
                  <c:v>318.50761373418925</c:v>
                </c:pt>
                <c:pt idx="20">
                  <c:v>346.31677360674496</c:v>
                </c:pt>
                <c:pt idx="21">
                  <c:v>372.58385393043676</c:v>
                </c:pt>
                <c:pt idx="22">
                  <c:v>397.45886360849158</c:v>
                </c:pt>
                <c:pt idx="23">
                  <c:v>421.28991909916971</c:v>
                </c:pt>
                <c:pt idx="24">
                  <c:v>444.55635181993989</c:v>
                </c:pt>
                <c:pt idx="25">
                  <c:v>467.8117907405242</c:v>
                </c:pt>
                <c:pt idx="26">
                  <c:v>491.64424017545144</c:v>
                </c:pt>
                <c:pt idx="27">
                  <c:v>516.65327706353776</c:v>
                </c:pt>
                <c:pt idx="28">
                  <c:v>543.44103555577567</c:v>
                </c:pt>
                <c:pt idx="29">
                  <c:v>572.61278340472734</c:v>
                </c:pt>
                <c:pt idx="30">
                  <c:v>604.78340276180825</c:v>
                </c:pt>
                <c:pt idx="31">
                  <c:v>640.58705162905392</c:v>
                </c:pt>
                <c:pt idx="32">
                  <c:v>680.6882085682762</c:v>
                </c:pt>
                <c:pt idx="33">
                  <c:v>725.79300670234977</c:v>
                </c:pt>
                <c:pt idx="34">
                  <c:v>776.66022162788931</c:v>
                </c:pt>
                <c:pt idx="35">
                  <c:v>834.11153406075334</c:v>
                </c:pt>
                <c:pt idx="36">
                  <c:v>899.04079683902091</c:v>
                </c:pt>
                <c:pt idx="37">
                  <c:v>972.42204413178104</c:v>
                </c:pt>
                <c:pt idx="38">
                  <c:v>1055.3159223118876</c:v>
                </c:pt>
                <c:pt idx="39">
                  <c:v>1148.8741199465574</c:v>
                </c:pt>
                <c:pt idx="40">
                  <c:v>1254.3412445787387</c:v>
                </c:pt>
                <c:pt idx="41">
                  <c:v>1373.0534489305485</c:v>
                </c:pt>
                <c:pt idx="42">
                  <c:v>1506.432961379151</c:v>
                </c:pt>
                <c:pt idx="43">
                  <c:v>1655.9775403108345</c:v>
                </c:pt>
                <c:pt idx="44">
                  <c:v>1823.2437694633163</c:v>
                </c:pt>
                <c:pt idx="45">
                  <c:v>2009.8230682746205</c:v>
                </c:pt>
                <c:pt idx="46">
                  <c:v>2217.3093411826126</c:v>
                </c:pt>
                <c:pt idx="47">
                  <c:v>2447.2573723221344</c:v>
                </c:pt>
                <c:pt idx="48">
                  <c:v>2701.1314293984419</c:v>
                </c:pt>
                <c:pt idx="49">
                  <c:v>2980.2441113762716</c:v>
                </c:pt>
                <c:pt idx="50">
                  <c:v>3285.6862844220227</c:v>
                </c:pt>
                <c:pt idx="51">
                  <c:v>3618.2499983226785</c:v>
                </c:pt>
                <c:pt idx="52">
                  <c:v>3978.347519053003</c:v>
                </c:pt>
                <c:pt idx="53">
                  <c:v>4365.9309546770201</c:v>
                </c:pt>
                <c:pt idx="54">
                  <c:v>4780.4182306586199</c:v>
                </c:pt>
                <c:pt idx="55">
                  <c:v>5220.6321675939007</c:v>
                </c:pt>
                <c:pt idx="56">
                  <c:v>5684.7598740471904</c:v>
                </c:pt>
                <c:pt idx="57">
                  <c:v>6170.3393419055192</c:v>
                </c:pt>
                <c:pt idx="58">
                  <c:v>6674.2788426750149</c:v>
                </c:pt>
                <c:pt idx="59">
                  <c:v>7192.9124274940978</c:v>
                </c:pt>
                <c:pt idx="60">
                  <c:v>7722.0916773084919</c:v>
                </c:pt>
                <c:pt idx="61">
                  <c:v>8257.310184006792</c:v>
                </c:pt>
                <c:pt idx="62">
                  <c:v>8793.8535879565625</c:v>
                </c:pt>
                <c:pt idx="63">
                  <c:v>9326.9649473414047</c:v>
                </c:pt>
                <c:pt idx="64">
                  <c:v>9852.0133103361295</c:v>
                </c:pt>
                <c:pt idx="65">
                  <c:v>10364.652956665122</c:v>
                </c:pt>
                <c:pt idx="66">
                  <c:v>10860.961947200445</c:v>
                </c:pt>
                <c:pt idx="67">
                  <c:v>11337.551148004417</c:v>
                </c:pt>
                <c:pt idx="68">
                  <c:v>11791.638317785502</c:v>
                </c:pt>
                <c:pt idx="69">
                  <c:v>12221.085580464658</c:v>
                </c:pt>
                <c:pt idx="70">
                  <c:v>12624.402074971555</c:v>
                </c:pt>
                <c:pt idx="71">
                  <c:v>13000.716337511985</c:v>
                </c:pt>
                <c:pt idx="72">
                  <c:v>13349.724776203271</c:v>
                </c:pt>
                <c:pt idx="73">
                  <c:v>13671.62339614713</c:v>
                </c:pt>
                <c:pt idx="74">
                  <c:v>13967.029842607892</c:v>
                </c:pt>
                <c:pt idx="75">
                  <c:v>14236.902072091987</c:v>
                </c:pt>
                <c:pt idx="76">
                  <c:v>14482.458793905338</c:v>
                </c:pt>
                <c:pt idx="77">
                  <c:v>14705.105489849024</c:v>
                </c:pt>
                <c:pt idx="78">
                  <c:v>14906.368509021067</c:v>
                </c:pt>
                <c:pt idx="79">
                  <c:v>15087.83857734617</c:v>
                </c:pt>
                <c:pt idx="80">
                  <c:v>15251.124126181683</c:v>
                </c:pt>
                <c:pt idx="81">
                  <c:v>15397.81415101335</c:v>
                </c:pt>
                <c:pt idx="82">
                  <c:v>15529.449845811856</c:v>
                </c:pt>
                <c:pt idx="83">
                  <c:v>15647.50398744302</c:v>
                </c:pt>
                <c:pt idx="84">
                  <c:v>15753.36692592064</c:v>
                </c:pt>
                <c:pt idx="85">
                  <c:v>15848.338028527114</c:v>
                </c:pt>
                <c:pt idx="86">
                  <c:v>15933.621491877841</c:v>
                </c:pt>
                <c:pt idx="87">
                  <c:v>16010.325545740412</c:v>
                </c:pt>
                <c:pt idx="88">
                  <c:v>16079.464203036052</c:v>
                </c:pt>
                <c:pt idx="89">
                  <c:v>16141.960845853875</c:v>
                </c:pt>
                <c:pt idx="90">
                  <c:v>16198.653066998439</c:v>
                </c:pt>
                <c:pt idx="91">
                  <c:v>16250.298304404321</c:v>
                </c:pt>
                <c:pt idx="92">
                  <c:v>16297.579908686826</c:v>
                </c:pt>
                <c:pt idx="93">
                  <c:v>16341.113371314148</c:v>
                </c:pt>
                <c:pt idx="94">
                  <c:v>16381.452512918955</c:v>
                </c:pt>
                <c:pt idx="95">
                  <c:v>16419.09548944237</c:v>
                </c:pt>
                <c:pt idx="96">
                  <c:v>16454.490519829553</c:v>
                </c:pt>
                <c:pt idx="97">
                  <c:v>16488.041274690378</c:v>
                </c:pt>
                <c:pt idx="98">
                  <c:v>16520.11189245986</c:v>
                </c:pt>
                <c:pt idx="99">
                  <c:v>16551.031609745001</c:v>
                </c:pt>
                <c:pt idx="100">
                  <c:v>16581.099007134861</c:v>
                </c:pt>
                <c:pt idx="101">
                  <c:v>16610.585881974319</c:v>
                </c:pt>
                <c:pt idx="102">
                  <c:v>16639.740766454899</c:v>
                </c:pt>
                <c:pt idx="103">
                  <c:v>16668.792113667798</c:v>
                </c:pt>
                <c:pt idx="104">
                  <c:v>16697.951176645682</c:v>
                </c:pt>
                <c:pt idx="105">
                  <c:v>16727.414606404127</c:v>
                </c:pt>
                <c:pt idx="106">
                  <c:v>16757.366794981539</c:v>
                </c:pt>
                <c:pt idx="107">
                  <c:v>16787.981988775711</c:v>
                </c:pt>
                <c:pt idx="108">
                  <c:v>16819.426196319706</c:v>
                </c:pt>
                <c:pt idx="109">
                  <c:v>16851.858913204516</c:v>
                </c:pt>
                <c:pt idx="110">
                  <c:v>16885.434685269145</c:v>
                </c:pt>
                <c:pt idx="111">
                  <c:v>16920.304529534074</c:v>
                </c:pt>
                <c:pt idx="112">
                  <c:v>16956.617230716187</c:v>
                </c:pt>
                <c:pt idx="113">
                  <c:v>16994.520529577378</c:v>
                </c:pt>
                <c:pt idx="114">
                  <c:v>17034.162217854391</c:v>
                </c:pt>
                <c:pt idx="115">
                  <c:v>17075.691153111104</c:v>
                </c:pt>
                <c:pt idx="116">
                  <c:v>17119.258205555969</c:v>
                </c:pt>
                <c:pt idx="117">
                  <c:v>17165.01714768013</c:v>
                </c:pt>
                <c:pt idx="118">
                  <c:v>17213.12549649386</c:v>
                </c:pt>
                <c:pt idx="119">
                  <c:v>17263.745317167908</c:v>
                </c:pt>
                <c:pt idx="120">
                  <c:v>17317.043996015032</c:v>
                </c:pt>
                <c:pt idx="121">
                  <c:v>17373.194989969837</c:v>
                </c:pt>
                <c:pt idx="122">
                  <c:v>17432.378559033546</c:v>
                </c:pt>
                <c:pt idx="123">
                  <c:v>17494.782487538214</c:v>
                </c:pt>
                <c:pt idx="124">
                  <c:v>17560.602799543227</c:v>
                </c:pt>
                <c:pt idx="125">
                  <c:v>17630.044473199781</c:v>
                </c:pt>
                <c:pt idx="126">
                  <c:v>17703.322158498609</c:v>
                </c:pt>
                <c:pt idx="127">
                  <c:v>17780.66090244622</c:v>
                </c:pt>
                <c:pt idx="128">
                  <c:v>17862.296885389584</c:v>
                </c:pt>
                <c:pt idx="129">
                  <c:v>17948.478171922015</c:v>
                </c:pt>
                <c:pt idx="130">
                  <c:v>18039.465479549901</c:v>
                </c:pt>
                <c:pt idx="131">
                  <c:v>18135.532968074462</c:v>
                </c:pt>
                <c:pt idx="132">
                  <c:v>18236.969052441902</c:v>
                </c:pt>
                <c:pt idx="133">
                  <c:v>18344.077241633579</c:v>
                </c:pt>
                <c:pt idx="134">
                  <c:v>18457.177006001704</c:v>
                </c:pt>
                <c:pt idx="135">
                  <c:v>18576.604675302107</c:v>
                </c:pt>
                <c:pt idx="136">
                  <c:v>18702.714369529105</c:v>
                </c:pt>
                <c:pt idx="137">
                  <c:v>18835.878964516185</c:v>
                </c:pt>
                <c:pt idx="138">
                  <c:v>18976.491094125686</c:v>
                </c:pt>
                <c:pt idx="139">
                  <c:v>19124.964190708211</c:v>
                </c:pt>
                <c:pt idx="140">
                  <c:v>19281.733565364149</c:v>
                </c:pt>
                <c:pt idx="141">
                  <c:v>19447.257529382758</c:v>
                </c:pt>
                <c:pt idx="142">
                  <c:v>19622.018558064734</c:v>
                </c:pt>
                <c:pt idx="143">
                  <c:v>19806.524497948812</c:v>
                </c:pt>
                <c:pt idx="144">
                  <c:v>20001.309818257978</c:v>
                </c:pt>
                <c:pt idx="145">
                  <c:v>20206.936907152605</c:v>
                </c:pt>
                <c:pt idx="146">
                  <c:v>20423.997413122233</c:v>
                </c:pt>
                <c:pt idx="147">
                  <c:v>20653.11363156058</c:v>
                </c:pt>
                <c:pt idx="148">
                  <c:v>20894.93993624533</c:v>
                </c:pt>
                <c:pt idx="149">
                  <c:v>21150.164255080905</c:v>
                </c:pt>
                <c:pt idx="150">
                  <c:v>21419.509589053439</c:v>
                </c:pt>
                <c:pt idx="151">
                  <c:v>21703.735572887825</c:v>
                </c:pt>
                <c:pt idx="152">
                  <c:v>22003.640075381481</c:v>
                </c:pt>
                <c:pt idx="153">
                  <c:v>22320.060836812772</c:v>
                </c:pt>
                <c:pt idx="154">
                  <c:v>22653.877140177457</c:v>
                </c:pt>
                <c:pt idx="155">
                  <c:v>23006.011512289151</c:v>
                </c:pt>
                <c:pt idx="156">
                  <c:v>23377.431449981821</c:v>
                </c:pt>
                <c:pt idx="157">
                  <c:v>23769.151165768384</c:v>
                </c:pt>
                <c:pt idx="158">
                  <c:v>24182.233346332803</c:v>
                </c:pt>
                <c:pt idx="159">
                  <c:v>24617.790916156584</c:v>
                </c:pt>
                <c:pt idx="160">
                  <c:v>25076.988797398684</c:v>
                </c:pt>
                <c:pt idx="161">
                  <c:v>25561.04565585369</c:v>
                </c:pt>
                <c:pt idx="162">
                  <c:v>26071.235621401036</c:v>
                </c:pt>
                <c:pt idx="163">
                  <c:v>26608.889969823053</c:v>
                </c:pt>
                <c:pt idx="164">
                  <c:v>27175.398751206791</c:v>
                </c:pt>
                <c:pt idx="165">
                  <c:v>27772.212348350768</c:v>
                </c:pt>
                <c:pt idx="166">
                  <c:v>28400.842946670717</c:v>
                </c:pt>
                <c:pt idx="167">
                  <c:v>29062.86589503802</c:v>
                </c:pt>
                <c:pt idx="168">
                  <c:v>29759.92093479184</c:v>
                </c:pt>
                <c:pt idx="169">
                  <c:v>30493.713271845882</c:v>
                </c:pt>
                <c:pt idx="170">
                  <c:v>31266.014464370102</c:v>
                </c:pt>
                <c:pt idx="171">
                  <c:v>32078.663095977514</c:v>
                </c:pt>
                <c:pt idx="172">
                  <c:v>32933.565201701247</c:v>
                </c:pt>
                <c:pt idx="173">
                  <c:v>33832.694411328142</c:v>
                </c:pt>
                <c:pt idx="174">
                  <c:v>34778.091771886247</c:v>
                </c:pt>
                <c:pt idx="175">
                  <c:v>35771.865208298346</c:v>
                </c:pt>
                <c:pt idx="176">
                  <c:v>36816.188578449633</c:v>
                </c:pt>
                <c:pt idx="177">
                  <c:v>37913.300276222639</c:v>
                </c:pt>
                <c:pt idx="178">
                  <c:v>39065.501333481567</c:v>
                </c:pt>
                <c:pt idx="179">
                  <c:v>40275.152969606403</c:v>
                </c:pt>
                <c:pt idx="180">
                  <c:v>41544.673535059679</c:v>
                </c:pt>
                <c:pt idx="181">
                  <c:v>42876.534793701001</c:v>
                </c:pt>
                <c:pt idx="182">
                  <c:v>44273.257487242779</c:v>
                </c:pt>
                <c:pt idx="183">
                  <c:v>45737.40612447256</c:v>
                </c:pt>
                <c:pt idx="184">
                  <c:v>47271.582937771804</c:v>
                </c:pt>
                <c:pt idx="185">
                  <c:v>48878.420950165448</c:v>
                </c:pt>
                <c:pt idx="186">
                  <c:v>50560.576097779936</c:v>
                </c:pt>
                <c:pt idx="187">
                  <c:v>52320.718355314486</c:v>
                </c:pt>
                <c:pt idx="188">
                  <c:v>54161.521816092434</c:v>
                </c:pt>
                <c:pt idx="189">
                  <c:v>56085.65368360906</c:v>
                </c:pt>
                <c:pt idx="190">
                  <c:v>58095.762138382597</c:v>
                </c:pt>
                <c:pt idx="191">
                  <c:v>60194.463052489926</c:v>
                </c:pt>
                <c:pt idx="192">
                  <c:v>62384.325534564901</c:v>
                </c:pt>
                <c:pt idx="193">
                  <c:v>64667.856300367552</c:v>
                </c:pt>
                <c:pt idx="194">
                  <c:v>67047.482878390947</c:v>
                </c:pt>
                <c:pt idx="195">
                  <c:v>69525.535676412022</c:v>
                </c:pt>
                <c:pt idx="196">
                  <c:v>72104.228953429294</c:v>
                </c:pt>
                <c:pt idx="197">
                  <c:v>74785.640762022507</c:v>
                </c:pt>
                <c:pt idx="198">
                  <c:v>77571.691948718217</c:v>
                </c:pt>
                <c:pt idx="199">
                  <c:v>80464.124324274075</c:v>
                </c:pt>
                <c:pt idx="200">
                  <c:v>83464.478141653773</c:v>
                </c:pt>
                <c:pt idx="201">
                  <c:v>86574.069046508404</c:v>
                </c:pt>
                <c:pt idx="202">
                  <c:v>89793.9646927742</c:v>
                </c:pt>
                <c:pt idx="203">
                  <c:v>93124.961244008009</c:v>
                </c:pt>
                <c:pt idx="204">
                  <c:v>96567.560008679517</c:v>
                </c:pt>
                <c:pt idx="205">
                  <c:v>100121.94448410202</c:v>
                </c:pt>
                <c:pt idx="206">
                  <c:v>103787.95810820177</c:v>
                </c:pt>
                <c:pt idx="207">
                  <c:v>107565.08304002901</c:v>
                </c:pt>
                <c:pt idx="208">
                  <c:v>111452.42030787088</c:v>
                </c:pt>
                <c:pt idx="209">
                  <c:v>115448.67167709256</c:v>
                </c:pt>
                <c:pt idx="210">
                  <c:v>119552.12359746634</c:v>
                </c:pt>
                <c:pt idx="211">
                  <c:v>123760.6335908514</c:v>
                </c:pt>
                <c:pt idx="212">
                  <c:v>128071.61943384954</c:v>
                </c:pt>
                <c:pt idx="213">
                  <c:v>132482.05147580136</c:v>
                </c:pt>
                <c:pt idx="214">
                  <c:v>136988.44840969093</c:v>
                </c:pt>
                <c:pt idx="215">
                  <c:v>141586.87678190324</c:v>
                </c:pt>
                <c:pt idx="216">
                  <c:v>146272.95448628365</c:v>
                </c:pt>
                <c:pt idx="217">
                  <c:v>151041.85843883271</c:v>
                </c:pt>
                <c:pt idx="218">
                  <c:v>155888.33657218557</c:v>
                </c:pt>
                <c:pt idx="219">
                  <c:v>160806.72422465237</c:v>
                </c:pt>
                <c:pt idx="220">
                  <c:v>165790.96492823251</c:v>
                </c:pt>
                <c:pt idx="221">
                  <c:v>170834.63552515107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F0-4816-98CE-97149B1C0850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Sheet1!$C$1:$C$149</c:f>
              <c:numCache>
                <c:formatCode>General</c:formatCode>
                <c:ptCount val="1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</c:numCache>
            </c:numRef>
          </c:xVal>
          <c:yVal>
            <c:numRef>
              <c:f>Sheet1!$D$1:$D$149</c:f>
              <c:numCache>
                <c:formatCode>General</c:formatCode>
                <c:ptCount val="149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25</c:v>
                </c:pt>
                <c:pt idx="4">
                  <c:v>32</c:v>
                </c:pt>
                <c:pt idx="5">
                  <c:v>41</c:v>
                </c:pt>
                <c:pt idx="6">
                  <c:v>51</c:v>
                </c:pt>
                <c:pt idx="7">
                  <c:v>60</c:v>
                </c:pt>
                <c:pt idx="8">
                  <c:v>74</c:v>
                </c:pt>
                <c:pt idx="9">
                  <c:v>101</c:v>
                </c:pt>
                <c:pt idx="10">
                  <c:v>112</c:v>
                </c:pt>
                <c:pt idx="11">
                  <c:v>124</c:v>
                </c:pt>
                <c:pt idx="12">
                  <c:v>139</c:v>
                </c:pt>
                <c:pt idx="13">
                  <c:v>155</c:v>
                </c:pt>
                <c:pt idx="14">
                  <c:v>180</c:v>
                </c:pt>
                <c:pt idx="15">
                  <c:v>199</c:v>
                </c:pt>
                <c:pt idx="16">
                  <c:v>208</c:v>
                </c:pt>
                <c:pt idx="17">
                  <c:v>223</c:v>
                </c:pt>
                <c:pt idx="18">
                  <c:v>245</c:v>
                </c:pt>
                <c:pt idx="19">
                  <c:v>261</c:v>
                </c:pt>
                <c:pt idx="20">
                  <c:v>297</c:v>
                </c:pt>
                <c:pt idx="21">
                  <c:v>330</c:v>
                </c:pt>
                <c:pt idx="22">
                  <c:v>386</c:v>
                </c:pt>
                <c:pt idx="23">
                  <c:v>427</c:v>
                </c:pt>
                <c:pt idx="24">
                  <c:v>461</c:v>
                </c:pt>
                <c:pt idx="25">
                  <c:v>487</c:v>
                </c:pt>
                <c:pt idx="26">
                  <c:v>550</c:v>
                </c:pt>
                <c:pt idx="27">
                  <c:v>603</c:v>
                </c:pt>
                <c:pt idx="28">
                  <c:v>658</c:v>
                </c:pt>
                <c:pt idx="29">
                  <c:v>698</c:v>
                </c:pt>
                <c:pt idx="30">
                  <c:v>754</c:v>
                </c:pt>
                <c:pt idx="31">
                  <c:v>785</c:v>
                </c:pt>
                <c:pt idx="32">
                  <c:v>806</c:v>
                </c:pt>
                <c:pt idx="33">
                  <c:v>851</c:v>
                </c:pt>
                <c:pt idx="34">
                  <c:v>891</c:v>
                </c:pt>
                <c:pt idx="35">
                  <c:v>935</c:v>
                </c:pt>
                <c:pt idx="36">
                  <c:v>983</c:v>
                </c:pt>
                <c:pt idx="37">
                  <c:v>1030</c:v>
                </c:pt>
                <c:pt idx="38">
                  <c:v>1072</c:v>
                </c:pt>
                <c:pt idx="39">
                  <c:v>1110</c:v>
                </c:pt>
                <c:pt idx="40">
                  <c:v>1189</c:v>
                </c:pt>
                <c:pt idx="41">
                  <c:v>1279</c:v>
                </c:pt>
                <c:pt idx="42">
                  <c:v>1383</c:v>
                </c:pt>
                <c:pt idx="43">
                  <c:v>1512</c:v>
                </c:pt>
                <c:pt idx="44">
                  <c:v>1718</c:v>
                </c:pt>
                <c:pt idx="45">
                  <c:v>1885</c:v>
                </c:pt>
                <c:pt idx="46">
                  <c:v>2027</c:v>
                </c:pt>
                <c:pt idx="47">
                  <c:v>2261</c:v>
                </c:pt>
                <c:pt idx="48">
                  <c:v>2539</c:v>
                </c:pt>
                <c:pt idx="49">
                  <c:v>2830</c:v>
                </c:pt>
                <c:pt idx="50">
                  <c:v>3172</c:v>
                </c:pt>
                <c:pt idx="51">
                  <c:v>3555</c:v>
                </c:pt>
                <c:pt idx="52">
                  <c:v>3860</c:v>
                </c:pt>
                <c:pt idx="53">
                  <c:v>4121</c:v>
                </c:pt>
                <c:pt idx="54">
                  <c:v>4592</c:v>
                </c:pt>
                <c:pt idx="55">
                  <c:v>5089</c:v>
                </c:pt>
                <c:pt idx="56">
                  <c:v>5731</c:v>
                </c:pt>
                <c:pt idx="57">
                  <c:v>6369</c:v>
                </c:pt>
                <c:pt idx="58">
                  <c:v>7064</c:v>
                </c:pt>
                <c:pt idx="59">
                  <c:v>7523</c:v>
                </c:pt>
                <c:pt idx="60">
                  <c:v>7836</c:v>
                </c:pt>
                <c:pt idx="61">
                  <c:v>8274</c:v>
                </c:pt>
                <c:pt idx="62">
                  <c:v>8943</c:v>
                </c:pt>
                <c:pt idx="63">
                  <c:v>9475</c:v>
                </c:pt>
                <c:pt idx="64">
                  <c:v>10039</c:v>
                </c:pt>
                <c:pt idx="65">
                  <c:v>10605</c:v>
                </c:pt>
                <c:pt idx="66">
                  <c:v>10937</c:v>
                </c:pt>
                <c:pt idx="67">
                  <c:v>11300</c:v>
                </c:pt>
                <c:pt idx="68">
                  <c:v>11713</c:v>
                </c:pt>
                <c:pt idx="69">
                  <c:v>12029</c:v>
                </c:pt>
                <c:pt idx="70">
                  <c:v>12580</c:v>
                </c:pt>
                <c:pt idx="71">
                  <c:v>13025</c:v>
                </c:pt>
                <c:pt idx="72">
                  <c:v>13389</c:v>
                </c:pt>
                <c:pt idx="73">
                  <c:v>13597</c:v>
                </c:pt>
                <c:pt idx="74">
                  <c:v>13770</c:v>
                </c:pt>
                <c:pt idx="75">
                  <c:v>14063</c:v>
                </c:pt>
                <c:pt idx="76">
                  <c:v>14281</c:v>
                </c:pt>
                <c:pt idx="77">
                  <c:v>14462</c:v>
                </c:pt>
                <c:pt idx="78">
                  <c:v>14751</c:v>
                </c:pt>
                <c:pt idx="79">
                  <c:v>15054</c:v>
                </c:pt>
                <c:pt idx="80">
                  <c:v>15241</c:v>
                </c:pt>
                <c:pt idx="81">
                  <c:v>15392</c:v>
                </c:pt>
                <c:pt idx="82">
                  <c:v>15509</c:v>
                </c:pt>
                <c:pt idx="83">
                  <c:v>15607</c:v>
                </c:pt>
                <c:pt idx="84">
                  <c:v>15695</c:v>
                </c:pt>
                <c:pt idx="85">
                  <c:v>15793</c:v>
                </c:pt>
                <c:pt idx="86">
                  <c:v>15908</c:v>
                </c:pt>
                <c:pt idx="87">
                  <c:v>15974</c:v>
                </c:pt>
                <c:pt idx="88">
                  <c:v>16010</c:v>
                </c:pt>
                <c:pt idx="89">
                  <c:v>16084</c:v>
                </c:pt>
                <c:pt idx="90">
                  <c:v>16160</c:v>
                </c:pt>
                <c:pt idx="91">
                  <c:v>16249</c:v>
                </c:pt>
                <c:pt idx="92">
                  <c:v>16312</c:v>
                </c:pt>
                <c:pt idx="93">
                  <c:v>16354</c:v>
                </c:pt>
                <c:pt idx="94">
                  <c:v>16380</c:v>
                </c:pt>
                <c:pt idx="95">
                  <c:v>16401</c:v>
                </c:pt>
                <c:pt idx="96">
                  <c:v>16446</c:v>
                </c:pt>
                <c:pt idx="97">
                  <c:v>16478</c:v>
                </c:pt>
                <c:pt idx="98">
                  <c:v>16516</c:v>
                </c:pt>
                <c:pt idx="99">
                  <c:v>16550</c:v>
                </c:pt>
                <c:pt idx="100">
                  <c:v>16574</c:v>
                </c:pt>
                <c:pt idx="101">
                  <c:v>16603</c:v>
                </c:pt>
                <c:pt idx="102">
                  <c:v>16628</c:v>
                </c:pt>
                <c:pt idx="103">
                  <c:v>16653</c:v>
                </c:pt>
                <c:pt idx="104">
                  <c:v>16699</c:v>
                </c:pt>
                <c:pt idx="105">
                  <c:v>16745</c:v>
                </c:pt>
                <c:pt idx="106">
                  <c:v>16833</c:v>
                </c:pt>
                <c:pt idx="107">
                  <c:v>16876</c:v>
                </c:pt>
                <c:pt idx="108">
                  <c:v>16903</c:v>
                </c:pt>
                <c:pt idx="109">
                  <c:v>16940</c:v>
                </c:pt>
                <c:pt idx="110">
                  <c:v>16990</c:v>
                </c:pt>
                <c:pt idx="111">
                  <c:v>17020</c:v>
                </c:pt>
                <c:pt idx="112">
                  <c:v>17074</c:v>
                </c:pt>
                <c:pt idx="113">
                  <c:v>17127</c:v>
                </c:pt>
                <c:pt idx="114">
                  <c:v>17167</c:v>
                </c:pt>
                <c:pt idx="115">
                  <c:v>17201</c:v>
                </c:pt>
                <c:pt idx="116">
                  <c:v>17229</c:v>
                </c:pt>
                <c:pt idx="117">
                  <c:v>17273</c:v>
                </c:pt>
                <c:pt idx="118">
                  <c:v>17314</c:v>
                </c:pt>
                <c:pt idx="119">
                  <c:v>17361</c:v>
                </c:pt>
                <c:pt idx="120">
                  <c:v>17417</c:v>
                </c:pt>
                <c:pt idx="121">
                  <c:v>17457</c:v>
                </c:pt>
                <c:pt idx="122">
                  <c:v>17531</c:v>
                </c:pt>
                <c:pt idx="123">
                  <c:v>17603</c:v>
                </c:pt>
                <c:pt idx="124">
                  <c:v>17654</c:v>
                </c:pt>
                <c:pt idx="125">
                  <c:v>17694</c:v>
                </c:pt>
                <c:pt idx="126">
                  <c:v>17761</c:v>
                </c:pt>
                <c:pt idx="127">
                  <c:v>17821</c:v>
                </c:pt>
                <c:pt idx="128">
                  <c:v>17885</c:v>
                </c:pt>
                <c:pt idx="129">
                  <c:v>17937</c:v>
                </c:pt>
                <c:pt idx="130">
                  <c:v>17982</c:v>
                </c:pt>
                <c:pt idx="131">
                  <c:v>18048</c:v>
                </c:pt>
                <c:pt idx="132">
                  <c:v>18149</c:v>
                </c:pt>
                <c:pt idx="133">
                  <c:v>18227</c:v>
                </c:pt>
                <c:pt idx="134">
                  <c:v>18325</c:v>
                </c:pt>
                <c:pt idx="135">
                  <c:v>18429</c:v>
                </c:pt>
                <c:pt idx="136">
                  <c:v>18530</c:v>
                </c:pt>
                <c:pt idx="137">
                  <c:v>18649</c:v>
                </c:pt>
                <c:pt idx="138">
                  <c:v>18785</c:v>
                </c:pt>
                <c:pt idx="139">
                  <c:v>18914</c:v>
                </c:pt>
                <c:pt idx="140">
                  <c:v>19119</c:v>
                </c:pt>
                <c:pt idx="141">
                  <c:v>19354</c:v>
                </c:pt>
                <c:pt idx="142">
                  <c:v>19617</c:v>
                </c:pt>
                <c:pt idx="143">
                  <c:v>19809</c:v>
                </c:pt>
                <c:pt idx="144">
                  <c:v>20008</c:v>
                </c:pt>
                <c:pt idx="145">
                  <c:v>20267</c:v>
                </c:pt>
                <c:pt idx="146">
                  <c:v>20440</c:v>
                </c:pt>
                <c:pt idx="147">
                  <c:v>20810</c:v>
                </c:pt>
                <c:pt idx="148">
                  <c:v>21204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F0-4816-98CE-97149B1C0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16575"/>
        <c:axId val="906509503"/>
      </c:scatterChart>
      <c:valAx>
        <c:axId val="533716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509503"/>
        <c:crosses val="autoZero"/>
        <c:crossBetween val="midCat"/>
      </c:valAx>
      <c:valAx>
        <c:axId val="90650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71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2020/2/13</a:t>
            </a:r>
            <a:r>
              <a:rPr lang="ja-JP" altLang="en-US" sz="1400" b="0" i="0" u="none" strike="noStrike" baseline="0">
                <a:effectLst/>
              </a:rPr>
              <a:t>を１日目として</a:t>
            </a:r>
            <a:r>
              <a:rPr lang="en-US" altLang="ja-JP" sz="1400" b="0" i="0" u="none" strike="noStrike" baseline="0">
                <a:effectLst/>
              </a:rPr>
              <a:t>3</a:t>
            </a:r>
            <a:r>
              <a:rPr lang="ja-JP" altLang="en-US" sz="1400" b="0" i="0" u="none" strike="noStrike" baseline="0">
                <a:effectLst/>
              </a:rPr>
              <a:t>つのシグモイド関数の和で近似</a:t>
            </a:r>
            <a:endParaRPr lang="ja-JP" altLang="en-US"/>
          </a:p>
        </c:rich>
      </c:tx>
      <c:layout>
        <c:manualLayout>
          <c:xMode val="edge"/>
          <c:yMode val="edge"/>
          <c:x val="0.1715623359580052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Sheet1!$C$1:$C$222</c:f>
              <c:numCache>
                <c:formatCode>General</c:formatCode>
                <c:ptCount val="2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</c:numCache>
            </c:numRef>
          </c:xVal>
          <c:yVal>
            <c:numRef>
              <c:f>Sheet1!$M$1:$M$222</c:f>
              <c:numCache>
                <c:formatCode>General</c:formatCode>
                <c:ptCount val="222"/>
                <c:pt idx="0">
                  <c:v>10.097222864763392</c:v>
                </c:pt>
                <c:pt idx="1">
                  <c:v>12.196360941934717</c:v>
                </c:pt>
                <c:pt idx="2">
                  <c:v>14.822542180506794</c:v>
                </c:pt>
                <c:pt idx="3">
                  <c:v>18.116249064858152</c:v>
                </c:pt>
                <c:pt idx="4">
                  <c:v>22.252474563470464</c:v>
                </c:pt>
                <c:pt idx="5">
                  <c:v>27.445964403889729</c:v>
                </c:pt>
                <c:pt idx="6">
                  <c:v>33.954778762938354</c:v>
                </c:pt>
                <c:pt idx="7">
                  <c:v>42.080036928889641</c:v>
                </c:pt>
                <c:pt idx="8">
                  <c:v>52.158708946657512</c:v>
                </c:pt>
                <c:pt idx="9">
                  <c:v>64.545453870342712</c:v>
                </c:pt>
                <c:pt idx="10">
                  <c:v>79.57944270400904</c:v>
                </c:pt>
                <c:pt idx="11">
                  <c:v>97.533932073582832</c:v>
                </c:pt>
                <c:pt idx="12">
                  <c:v>118.5512584954179</c:v>
                </c:pt>
                <c:pt idx="13">
                  <c:v>142.57418135496923</c:v>
                </c:pt>
                <c:pt idx="14">
                  <c:v>169.29389899254693</c:v>
                </c:pt>
                <c:pt idx="15">
                  <c:v>198.13999374075649</c:v>
                </c:pt>
                <c:pt idx="16">
                  <c:v>228.3311633972194</c:v>
                </c:pt>
                <c:pt idx="17">
                  <c:v>258.98567469342339</c:v>
                </c:pt>
                <c:pt idx="18">
                  <c:v>289.26492415664188</c:v>
                </c:pt>
                <c:pt idx="19">
                  <c:v>318.50761373418925</c:v>
                </c:pt>
                <c:pt idx="20">
                  <c:v>346.31677360674496</c:v>
                </c:pt>
                <c:pt idx="21">
                  <c:v>372.58385393043676</c:v>
                </c:pt>
                <c:pt idx="22">
                  <c:v>397.45886360849158</c:v>
                </c:pt>
                <c:pt idx="23">
                  <c:v>421.28991909916971</c:v>
                </c:pt>
                <c:pt idx="24">
                  <c:v>444.55635181993989</c:v>
                </c:pt>
                <c:pt idx="25">
                  <c:v>467.8117907405242</c:v>
                </c:pt>
                <c:pt idx="26">
                  <c:v>491.64424017545144</c:v>
                </c:pt>
                <c:pt idx="27">
                  <c:v>516.65327706353776</c:v>
                </c:pt>
                <c:pt idx="28">
                  <c:v>543.44103555577567</c:v>
                </c:pt>
                <c:pt idx="29">
                  <c:v>572.61278340472734</c:v>
                </c:pt>
                <c:pt idx="30">
                  <c:v>604.78340276180825</c:v>
                </c:pt>
                <c:pt idx="31">
                  <c:v>640.58705162905392</c:v>
                </c:pt>
                <c:pt idx="32">
                  <c:v>680.6882085682762</c:v>
                </c:pt>
                <c:pt idx="33">
                  <c:v>725.79300670234977</c:v>
                </c:pt>
                <c:pt idx="34">
                  <c:v>776.66022162788931</c:v>
                </c:pt>
                <c:pt idx="35">
                  <c:v>834.11153406075334</c:v>
                </c:pt>
                <c:pt idx="36">
                  <c:v>899.04079683902091</c:v>
                </c:pt>
                <c:pt idx="37">
                  <c:v>972.42204413178104</c:v>
                </c:pt>
                <c:pt idx="38">
                  <c:v>1055.3159223118876</c:v>
                </c:pt>
                <c:pt idx="39">
                  <c:v>1148.8741199465574</c:v>
                </c:pt>
                <c:pt idx="40">
                  <c:v>1254.3412445787387</c:v>
                </c:pt>
                <c:pt idx="41">
                  <c:v>1373.0534489305485</c:v>
                </c:pt>
                <c:pt idx="42">
                  <c:v>1506.432961379151</c:v>
                </c:pt>
                <c:pt idx="43">
                  <c:v>1655.9775403108345</c:v>
                </c:pt>
                <c:pt idx="44">
                  <c:v>1823.2437694633163</c:v>
                </c:pt>
                <c:pt idx="45">
                  <c:v>2009.8230682746205</c:v>
                </c:pt>
                <c:pt idx="46">
                  <c:v>2217.3093411826126</c:v>
                </c:pt>
                <c:pt idx="47">
                  <c:v>2447.2573723221344</c:v>
                </c:pt>
                <c:pt idx="48">
                  <c:v>2701.1314293984419</c:v>
                </c:pt>
                <c:pt idx="49">
                  <c:v>2980.2441113762716</c:v>
                </c:pt>
                <c:pt idx="50">
                  <c:v>3285.6862844220227</c:v>
                </c:pt>
                <c:pt idx="51">
                  <c:v>3618.2499983226785</c:v>
                </c:pt>
                <c:pt idx="52">
                  <c:v>3978.347519053003</c:v>
                </c:pt>
                <c:pt idx="53">
                  <c:v>4365.9309546770201</c:v>
                </c:pt>
                <c:pt idx="54">
                  <c:v>4780.4182306586199</c:v>
                </c:pt>
                <c:pt idx="55">
                  <c:v>5220.6321675939007</c:v>
                </c:pt>
                <c:pt idx="56">
                  <c:v>5684.7598740471904</c:v>
                </c:pt>
                <c:pt idx="57">
                  <c:v>6170.3393419055192</c:v>
                </c:pt>
                <c:pt idx="58">
                  <c:v>6674.2788426750149</c:v>
                </c:pt>
                <c:pt idx="59">
                  <c:v>7192.9124274940978</c:v>
                </c:pt>
                <c:pt idx="60">
                  <c:v>7722.0916773084919</c:v>
                </c:pt>
                <c:pt idx="61">
                  <c:v>8257.310184006792</c:v>
                </c:pt>
                <c:pt idx="62">
                  <c:v>8793.8535879565625</c:v>
                </c:pt>
                <c:pt idx="63">
                  <c:v>9326.9649473414047</c:v>
                </c:pt>
                <c:pt idx="64">
                  <c:v>9852.0133103361295</c:v>
                </c:pt>
                <c:pt idx="65">
                  <c:v>10364.652956665122</c:v>
                </c:pt>
                <c:pt idx="66">
                  <c:v>10860.961947200445</c:v>
                </c:pt>
                <c:pt idx="67">
                  <c:v>11337.551148004417</c:v>
                </c:pt>
                <c:pt idx="68">
                  <c:v>11791.638317785502</c:v>
                </c:pt>
                <c:pt idx="69">
                  <c:v>12221.085580464658</c:v>
                </c:pt>
                <c:pt idx="70">
                  <c:v>12624.402074971555</c:v>
                </c:pt>
                <c:pt idx="71">
                  <c:v>13000.716337511985</c:v>
                </c:pt>
                <c:pt idx="72">
                  <c:v>13349.724776203271</c:v>
                </c:pt>
                <c:pt idx="73">
                  <c:v>13671.62339614713</c:v>
                </c:pt>
                <c:pt idx="74">
                  <c:v>13967.029842607892</c:v>
                </c:pt>
                <c:pt idx="75">
                  <c:v>14236.902072091987</c:v>
                </c:pt>
                <c:pt idx="76">
                  <c:v>14482.458793905338</c:v>
                </c:pt>
                <c:pt idx="77">
                  <c:v>14705.105489849024</c:v>
                </c:pt>
                <c:pt idx="78">
                  <c:v>14906.368509021067</c:v>
                </c:pt>
                <c:pt idx="79">
                  <c:v>15087.83857734617</c:v>
                </c:pt>
                <c:pt idx="80">
                  <c:v>15251.124126181683</c:v>
                </c:pt>
                <c:pt idx="81">
                  <c:v>15397.81415101335</c:v>
                </c:pt>
                <c:pt idx="82">
                  <c:v>15529.449845811856</c:v>
                </c:pt>
                <c:pt idx="83">
                  <c:v>15647.50398744302</c:v>
                </c:pt>
                <c:pt idx="84">
                  <c:v>15753.36692592064</c:v>
                </c:pt>
                <c:pt idx="85">
                  <c:v>15848.338028527114</c:v>
                </c:pt>
                <c:pt idx="86">
                  <c:v>15933.621491877841</c:v>
                </c:pt>
                <c:pt idx="87">
                  <c:v>16010.325545740412</c:v>
                </c:pt>
                <c:pt idx="88">
                  <c:v>16079.464203036052</c:v>
                </c:pt>
                <c:pt idx="89">
                  <c:v>16141.960845853875</c:v>
                </c:pt>
                <c:pt idx="90">
                  <c:v>16198.653066998439</c:v>
                </c:pt>
                <c:pt idx="91">
                  <c:v>16250.298304404321</c:v>
                </c:pt>
                <c:pt idx="92">
                  <c:v>16297.579908686826</c:v>
                </c:pt>
                <c:pt idx="93">
                  <c:v>16341.113371314148</c:v>
                </c:pt>
                <c:pt idx="94">
                  <c:v>16381.452512918955</c:v>
                </c:pt>
                <c:pt idx="95">
                  <c:v>16419.09548944237</c:v>
                </c:pt>
                <c:pt idx="96">
                  <c:v>16454.490519829553</c:v>
                </c:pt>
                <c:pt idx="97">
                  <c:v>16488.041274690378</c:v>
                </c:pt>
                <c:pt idx="98">
                  <c:v>16520.11189245986</c:v>
                </c:pt>
                <c:pt idx="99">
                  <c:v>16551.031609745001</c:v>
                </c:pt>
                <c:pt idx="100">
                  <c:v>16581.099007134861</c:v>
                </c:pt>
                <c:pt idx="101">
                  <c:v>16610.585881974319</c:v>
                </c:pt>
                <c:pt idx="102">
                  <c:v>16639.740766454899</c:v>
                </c:pt>
                <c:pt idx="103">
                  <c:v>16668.792113667798</c:v>
                </c:pt>
                <c:pt idx="104">
                  <c:v>16697.951176645682</c:v>
                </c:pt>
                <c:pt idx="105">
                  <c:v>16727.414606404127</c:v>
                </c:pt>
                <c:pt idx="106">
                  <c:v>16757.366794981539</c:v>
                </c:pt>
                <c:pt idx="107">
                  <c:v>16787.981988775711</c:v>
                </c:pt>
                <c:pt idx="108">
                  <c:v>16819.426196319706</c:v>
                </c:pt>
                <c:pt idx="109">
                  <c:v>16851.858913204516</c:v>
                </c:pt>
                <c:pt idx="110">
                  <c:v>16885.434685269145</c:v>
                </c:pt>
                <c:pt idx="111">
                  <c:v>16920.304529534074</c:v>
                </c:pt>
                <c:pt idx="112">
                  <c:v>16956.617230716187</c:v>
                </c:pt>
                <c:pt idx="113">
                  <c:v>16994.520529577378</c:v>
                </c:pt>
                <c:pt idx="114">
                  <c:v>17034.162217854391</c:v>
                </c:pt>
                <c:pt idx="115">
                  <c:v>17075.691153111104</c:v>
                </c:pt>
                <c:pt idx="116">
                  <c:v>17119.258205555969</c:v>
                </c:pt>
                <c:pt idx="117">
                  <c:v>17165.01714768013</c:v>
                </c:pt>
                <c:pt idx="118">
                  <c:v>17213.12549649386</c:v>
                </c:pt>
                <c:pt idx="119">
                  <c:v>17263.745317167908</c:v>
                </c:pt>
                <c:pt idx="120">
                  <c:v>17317.043996015032</c:v>
                </c:pt>
                <c:pt idx="121">
                  <c:v>17373.194989969837</c:v>
                </c:pt>
                <c:pt idx="122">
                  <c:v>17432.378559033546</c:v>
                </c:pt>
                <c:pt idx="123">
                  <c:v>17494.782487538214</c:v>
                </c:pt>
                <c:pt idx="124">
                  <c:v>17560.602799543227</c:v>
                </c:pt>
                <c:pt idx="125">
                  <c:v>17630.044473199781</c:v>
                </c:pt>
                <c:pt idx="126">
                  <c:v>17703.322158498609</c:v>
                </c:pt>
                <c:pt idx="127">
                  <c:v>17780.66090244622</c:v>
                </c:pt>
                <c:pt idx="128">
                  <c:v>17862.296885389584</c:v>
                </c:pt>
                <c:pt idx="129">
                  <c:v>17948.478171922015</c:v>
                </c:pt>
                <c:pt idx="130">
                  <c:v>18039.465479549901</c:v>
                </c:pt>
                <c:pt idx="131">
                  <c:v>18135.532968074462</c:v>
                </c:pt>
                <c:pt idx="132">
                  <c:v>18236.969052441902</c:v>
                </c:pt>
                <c:pt idx="133">
                  <c:v>18344.077241633579</c:v>
                </c:pt>
                <c:pt idx="134">
                  <c:v>18457.177006001704</c:v>
                </c:pt>
                <c:pt idx="135">
                  <c:v>18576.604675302107</c:v>
                </c:pt>
                <c:pt idx="136">
                  <c:v>18702.714369529105</c:v>
                </c:pt>
                <c:pt idx="137">
                  <c:v>18835.878964516185</c:v>
                </c:pt>
                <c:pt idx="138">
                  <c:v>18976.491094125686</c:v>
                </c:pt>
                <c:pt idx="139">
                  <c:v>19124.964190708211</c:v>
                </c:pt>
                <c:pt idx="140">
                  <c:v>19281.733565364149</c:v>
                </c:pt>
                <c:pt idx="141">
                  <c:v>19447.257529382758</c:v>
                </c:pt>
                <c:pt idx="142">
                  <c:v>19622.018558064734</c:v>
                </c:pt>
                <c:pt idx="143">
                  <c:v>19806.524497948812</c:v>
                </c:pt>
                <c:pt idx="144">
                  <c:v>20001.309818257978</c:v>
                </c:pt>
                <c:pt idx="145">
                  <c:v>20206.936907152605</c:v>
                </c:pt>
                <c:pt idx="146">
                  <c:v>20423.997413122233</c:v>
                </c:pt>
                <c:pt idx="147">
                  <c:v>20653.11363156058</c:v>
                </c:pt>
                <c:pt idx="148">
                  <c:v>20894.93993624533</c:v>
                </c:pt>
                <c:pt idx="149">
                  <c:v>21150.164255080905</c:v>
                </c:pt>
                <c:pt idx="150">
                  <c:v>21419.509589053439</c:v>
                </c:pt>
                <c:pt idx="151">
                  <c:v>21703.735572887825</c:v>
                </c:pt>
                <c:pt idx="152">
                  <c:v>22003.640075381481</c:v>
                </c:pt>
                <c:pt idx="153">
                  <c:v>22320.060836812772</c:v>
                </c:pt>
                <c:pt idx="154">
                  <c:v>22653.877140177457</c:v>
                </c:pt>
                <c:pt idx="155">
                  <c:v>23006.011512289151</c:v>
                </c:pt>
                <c:pt idx="156">
                  <c:v>23377.431449981821</c:v>
                </c:pt>
                <c:pt idx="157">
                  <c:v>23769.151165768384</c:v>
                </c:pt>
                <c:pt idx="158">
                  <c:v>24182.233346332803</c:v>
                </c:pt>
                <c:pt idx="159">
                  <c:v>24617.790916156584</c:v>
                </c:pt>
                <c:pt idx="160">
                  <c:v>25076.988797398684</c:v>
                </c:pt>
                <c:pt idx="161">
                  <c:v>25561.04565585369</c:v>
                </c:pt>
                <c:pt idx="162">
                  <c:v>26071.235621401036</c:v>
                </c:pt>
                <c:pt idx="163">
                  <c:v>26608.889969823053</c:v>
                </c:pt>
                <c:pt idx="164">
                  <c:v>27175.398751206791</c:v>
                </c:pt>
                <c:pt idx="165">
                  <c:v>27772.212348350768</c:v>
                </c:pt>
                <c:pt idx="166">
                  <c:v>28400.842946670717</c:v>
                </c:pt>
                <c:pt idx="167">
                  <c:v>29062.86589503802</c:v>
                </c:pt>
                <c:pt idx="168">
                  <c:v>29759.92093479184</c:v>
                </c:pt>
                <c:pt idx="169">
                  <c:v>30493.713271845882</c:v>
                </c:pt>
                <c:pt idx="170">
                  <c:v>31266.014464370102</c:v>
                </c:pt>
                <c:pt idx="171">
                  <c:v>32078.663095977514</c:v>
                </c:pt>
                <c:pt idx="172">
                  <c:v>32933.565201701247</c:v>
                </c:pt>
                <c:pt idx="173">
                  <c:v>33832.694411328142</c:v>
                </c:pt>
                <c:pt idx="174">
                  <c:v>34778.091771886247</c:v>
                </c:pt>
                <c:pt idx="175">
                  <c:v>35771.865208298346</c:v>
                </c:pt>
                <c:pt idx="176">
                  <c:v>36816.188578449633</c:v>
                </c:pt>
                <c:pt idx="177">
                  <c:v>37913.300276222639</c:v>
                </c:pt>
                <c:pt idx="178">
                  <c:v>39065.501333481567</c:v>
                </c:pt>
                <c:pt idx="179">
                  <c:v>40275.152969606403</c:v>
                </c:pt>
                <c:pt idx="180">
                  <c:v>41544.673535059679</c:v>
                </c:pt>
                <c:pt idx="181">
                  <c:v>42876.534793701001</c:v>
                </c:pt>
                <c:pt idx="182">
                  <c:v>44273.257487242779</c:v>
                </c:pt>
                <c:pt idx="183">
                  <c:v>45737.40612447256</c:v>
                </c:pt>
                <c:pt idx="184">
                  <c:v>47271.582937771804</c:v>
                </c:pt>
                <c:pt idx="185">
                  <c:v>48878.420950165448</c:v>
                </c:pt>
                <c:pt idx="186">
                  <c:v>50560.576097779936</c:v>
                </c:pt>
                <c:pt idx="187">
                  <c:v>52320.718355314486</c:v>
                </c:pt>
                <c:pt idx="188">
                  <c:v>54161.521816092434</c:v>
                </c:pt>
                <c:pt idx="189">
                  <c:v>56085.65368360906</c:v>
                </c:pt>
                <c:pt idx="190">
                  <c:v>58095.762138382597</c:v>
                </c:pt>
                <c:pt idx="191">
                  <c:v>60194.463052489926</c:v>
                </c:pt>
                <c:pt idx="192">
                  <c:v>62384.325534564901</c:v>
                </c:pt>
                <c:pt idx="193">
                  <c:v>64667.856300367552</c:v>
                </c:pt>
                <c:pt idx="194">
                  <c:v>67047.482878390947</c:v>
                </c:pt>
                <c:pt idx="195">
                  <c:v>69525.535676412022</c:v>
                </c:pt>
                <c:pt idx="196">
                  <c:v>72104.228953429294</c:v>
                </c:pt>
                <c:pt idx="197">
                  <c:v>74785.640762022507</c:v>
                </c:pt>
                <c:pt idx="198">
                  <c:v>77571.691948718217</c:v>
                </c:pt>
                <c:pt idx="199">
                  <c:v>80464.124324274075</c:v>
                </c:pt>
                <c:pt idx="200">
                  <c:v>83464.478141653773</c:v>
                </c:pt>
                <c:pt idx="201">
                  <c:v>86574.069046508404</c:v>
                </c:pt>
                <c:pt idx="202">
                  <c:v>89793.9646927742</c:v>
                </c:pt>
                <c:pt idx="203">
                  <c:v>93124.961244008009</c:v>
                </c:pt>
                <c:pt idx="204">
                  <c:v>96567.560008679517</c:v>
                </c:pt>
                <c:pt idx="205">
                  <c:v>100121.94448410202</c:v>
                </c:pt>
                <c:pt idx="206">
                  <c:v>103787.95810820177</c:v>
                </c:pt>
                <c:pt idx="207">
                  <c:v>107565.08304002901</c:v>
                </c:pt>
                <c:pt idx="208">
                  <c:v>111452.42030787088</c:v>
                </c:pt>
                <c:pt idx="209">
                  <c:v>115448.67167709256</c:v>
                </c:pt>
                <c:pt idx="210">
                  <c:v>119552.12359746634</c:v>
                </c:pt>
                <c:pt idx="211">
                  <c:v>123760.6335908514</c:v>
                </c:pt>
                <c:pt idx="212">
                  <c:v>128071.61943384954</c:v>
                </c:pt>
                <c:pt idx="213">
                  <c:v>132482.05147580136</c:v>
                </c:pt>
                <c:pt idx="214">
                  <c:v>136988.44840969093</c:v>
                </c:pt>
                <c:pt idx="215">
                  <c:v>141586.87678190324</c:v>
                </c:pt>
                <c:pt idx="216">
                  <c:v>146272.95448628365</c:v>
                </c:pt>
                <c:pt idx="217">
                  <c:v>151041.85843883271</c:v>
                </c:pt>
                <c:pt idx="218">
                  <c:v>155888.33657218557</c:v>
                </c:pt>
                <c:pt idx="219">
                  <c:v>160806.72422465237</c:v>
                </c:pt>
                <c:pt idx="220">
                  <c:v>165790.96492823251</c:v>
                </c:pt>
                <c:pt idx="221">
                  <c:v>170834.63552515107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97-4868-B261-D5651BA52B48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Sheet1!$C$1:$C$149</c:f>
              <c:numCache>
                <c:formatCode>General</c:formatCode>
                <c:ptCount val="1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</c:numCache>
            </c:numRef>
          </c:xVal>
          <c:yVal>
            <c:numRef>
              <c:f>Sheet1!$D$1:$D$149</c:f>
              <c:numCache>
                <c:formatCode>General</c:formatCode>
                <c:ptCount val="149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25</c:v>
                </c:pt>
                <c:pt idx="4">
                  <c:v>32</c:v>
                </c:pt>
                <c:pt idx="5">
                  <c:v>41</c:v>
                </c:pt>
                <c:pt idx="6">
                  <c:v>51</c:v>
                </c:pt>
                <c:pt idx="7">
                  <c:v>60</c:v>
                </c:pt>
                <c:pt idx="8">
                  <c:v>74</c:v>
                </c:pt>
                <c:pt idx="9">
                  <c:v>101</c:v>
                </c:pt>
                <c:pt idx="10">
                  <c:v>112</c:v>
                </c:pt>
                <c:pt idx="11">
                  <c:v>124</c:v>
                </c:pt>
                <c:pt idx="12">
                  <c:v>139</c:v>
                </c:pt>
                <c:pt idx="13">
                  <c:v>155</c:v>
                </c:pt>
                <c:pt idx="14">
                  <c:v>180</c:v>
                </c:pt>
                <c:pt idx="15">
                  <c:v>199</c:v>
                </c:pt>
                <c:pt idx="16">
                  <c:v>208</c:v>
                </c:pt>
                <c:pt idx="17">
                  <c:v>223</c:v>
                </c:pt>
                <c:pt idx="18">
                  <c:v>245</c:v>
                </c:pt>
                <c:pt idx="19">
                  <c:v>261</c:v>
                </c:pt>
                <c:pt idx="20">
                  <c:v>297</c:v>
                </c:pt>
                <c:pt idx="21">
                  <c:v>330</c:v>
                </c:pt>
                <c:pt idx="22">
                  <c:v>386</c:v>
                </c:pt>
                <c:pt idx="23">
                  <c:v>427</c:v>
                </c:pt>
                <c:pt idx="24">
                  <c:v>461</c:v>
                </c:pt>
                <c:pt idx="25">
                  <c:v>487</c:v>
                </c:pt>
                <c:pt idx="26">
                  <c:v>550</c:v>
                </c:pt>
                <c:pt idx="27">
                  <c:v>603</c:v>
                </c:pt>
                <c:pt idx="28">
                  <c:v>658</c:v>
                </c:pt>
                <c:pt idx="29">
                  <c:v>698</c:v>
                </c:pt>
                <c:pt idx="30">
                  <c:v>754</c:v>
                </c:pt>
                <c:pt idx="31">
                  <c:v>785</c:v>
                </c:pt>
                <c:pt idx="32">
                  <c:v>806</c:v>
                </c:pt>
                <c:pt idx="33">
                  <c:v>851</c:v>
                </c:pt>
                <c:pt idx="34">
                  <c:v>891</c:v>
                </c:pt>
                <c:pt idx="35">
                  <c:v>935</c:v>
                </c:pt>
                <c:pt idx="36">
                  <c:v>983</c:v>
                </c:pt>
                <c:pt idx="37">
                  <c:v>1030</c:v>
                </c:pt>
                <c:pt idx="38">
                  <c:v>1072</c:v>
                </c:pt>
                <c:pt idx="39">
                  <c:v>1110</c:v>
                </c:pt>
                <c:pt idx="40">
                  <c:v>1189</c:v>
                </c:pt>
                <c:pt idx="41">
                  <c:v>1279</c:v>
                </c:pt>
                <c:pt idx="42">
                  <c:v>1383</c:v>
                </c:pt>
                <c:pt idx="43">
                  <c:v>1512</c:v>
                </c:pt>
                <c:pt idx="44">
                  <c:v>1718</c:v>
                </c:pt>
                <c:pt idx="45">
                  <c:v>1885</c:v>
                </c:pt>
                <c:pt idx="46">
                  <c:v>2027</c:v>
                </c:pt>
                <c:pt idx="47">
                  <c:v>2261</c:v>
                </c:pt>
                <c:pt idx="48">
                  <c:v>2539</c:v>
                </c:pt>
                <c:pt idx="49">
                  <c:v>2830</c:v>
                </c:pt>
                <c:pt idx="50">
                  <c:v>3172</c:v>
                </c:pt>
                <c:pt idx="51">
                  <c:v>3555</c:v>
                </c:pt>
                <c:pt idx="52">
                  <c:v>3860</c:v>
                </c:pt>
                <c:pt idx="53">
                  <c:v>4121</c:v>
                </c:pt>
                <c:pt idx="54">
                  <c:v>4592</c:v>
                </c:pt>
                <c:pt idx="55">
                  <c:v>5089</c:v>
                </c:pt>
                <c:pt idx="56">
                  <c:v>5731</c:v>
                </c:pt>
                <c:pt idx="57">
                  <c:v>6369</c:v>
                </c:pt>
                <c:pt idx="58">
                  <c:v>7064</c:v>
                </c:pt>
                <c:pt idx="59">
                  <c:v>7523</c:v>
                </c:pt>
                <c:pt idx="60">
                  <c:v>7836</c:v>
                </c:pt>
                <c:pt idx="61">
                  <c:v>8274</c:v>
                </c:pt>
                <c:pt idx="62">
                  <c:v>8943</c:v>
                </c:pt>
                <c:pt idx="63">
                  <c:v>9475</c:v>
                </c:pt>
                <c:pt idx="64">
                  <c:v>10039</c:v>
                </c:pt>
                <c:pt idx="65">
                  <c:v>10605</c:v>
                </c:pt>
                <c:pt idx="66">
                  <c:v>10937</c:v>
                </c:pt>
                <c:pt idx="67">
                  <c:v>11300</c:v>
                </c:pt>
                <c:pt idx="68">
                  <c:v>11713</c:v>
                </c:pt>
                <c:pt idx="69">
                  <c:v>12029</c:v>
                </c:pt>
                <c:pt idx="70">
                  <c:v>12580</c:v>
                </c:pt>
                <c:pt idx="71">
                  <c:v>13025</c:v>
                </c:pt>
                <c:pt idx="72">
                  <c:v>13389</c:v>
                </c:pt>
                <c:pt idx="73">
                  <c:v>13597</c:v>
                </c:pt>
                <c:pt idx="74">
                  <c:v>13770</c:v>
                </c:pt>
                <c:pt idx="75">
                  <c:v>14063</c:v>
                </c:pt>
                <c:pt idx="76">
                  <c:v>14281</c:v>
                </c:pt>
                <c:pt idx="77">
                  <c:v>14462</c:v>
                </c:pt>
                <c:pt idx="78">
                  <c:v>14751</c:v>
                </c:pt>
                <c:pt idx="79">
                  <c:v>15054</c:v>
                </c:pt>
                <c:pt idx="80">
                  <c:v>15241</c:v>
                </c:pt>
                <c:pt idx="81">
                  <c:v>15392</c:v>
                </c:pt>
                <c:pt idx="82">
                  <c:v>15509</c:v>
                </c:pt>
                <c:pt idx="83">
                  <c:v>15607</c:v>
                </c:pt>
                <c:pt idx="84">
                  <c:v>15695</c:v>
                </c:pt>
                <c:pt idx="85">
                  <c:v>15793</c:v>
                </c:pt>
                <c:pt idx="86">
                  <c:v>15908</c:v>
                </c:pt>
                <c:pt idx="87">
                  <c:v>15974</c:v>
                </c:pt>
                <c:pt idx="88">
                  <c:v>16010</c:v>
                </c:pt>
                <c:pt idx="89">
                  <c:v>16084</c:v>
                </c:pt>
                <c:pt idx="90">
                  <c:v>16160</c:v>
                </c:pt>
                <c:pt idx="91">
                  <c:v>16249</c:v>
                </c:pt>
                <c:pt idx="92">
                  <c:v>16312</c:v>
                </c:pt>
                <c:pt idx="93">
                  <c:v>16354</c:v>
                </c:pt>
                <c:pt idx="94">
                  <c:v>16380</c:v>
                </c:pt>
                <c:pt idx="95">
                  <c:v>16401</c:v>
                </c:pt>
                <c:pt idx="96">
                  <c:v>16446</c:v>
                </c:pt>
                <c:pt idx="97">
                  <c:v>16478</c:v>
                </c:pt>
                <c:pt idx="98">
                  <c:v>16516</c:v>
                </c:pt>
                <c:pt idx="99">
                  <c:v>16550</c:v>
                </c:pt>
                <c:pt idx="100">
                  <c:v>16574</c:v>
                </c:pt>
                <c:pt idx="101">
                  <c:v>16603</c:v>
                </c:pt>
                <c:pt idx="102">
                  <c:v>16628</c:v>
                </c:pt>
                <c:pt idx="103">
                  <c:v>16653</c:v>
                </c:pt>
                <c:pt idx="104">
                  <c:v>16699</c:v>
                </c:pt>
                <c:pt idx="105">
                  <c:v>16745</c:v>
                </c:pt>
                <c:pt idx="106">
                  <c:v>16833</c:v>
                </c:pt>
                <c:pt idx="107">
                  <c:v>16876</c:v>
                </c:pt>
                <c:pt idx="108">
                  <c:v>16903</c:v>
                </c:pt>
                <c:pt idx="109">
                  <c:v>16940</c:v>
                </c:pt>
                <c:pt idx="110">
                  <c:v>16990</c:v>
                </c:pt>
                <c:pt idx="111">
                  <c:v>17020</c:v>
                </c:pt>
                <c:pt idx="112">
                  <c:v>17074</c:v>
                </c:pt>
                <c:pt idx="113">
                  <c:v>17127</c:v>
                </c:pt>
                <c:pt idx="114">
                  <c:v>17167</c:v>
                </c:pt>
                <c:pt idx="115">
                  <c:v>17201</c:v>
                </c:pt>
                <c:pt idx="116">
                  <c:v>17229</c:v>
                </c:pt>
                <c:pt idx="117">
                  <c:v>17273</c:v>
                </c:pt>
                <c:pt idx="118">
                  <c:v>17314</c:v>
                </c:pt>
                <c:pt idx="119">
                  <c:v>17361</c:v>
                </c:pt>
                <c:pt idx="120">
                  <c:v>17417</c:v>
                </c:pt>
                <c:pt idx="121">
                  <c:v>17457</c:v>
                </c:pt>
                <c:pt idx="122">
                  <c:v>17531</c:v>
                </c:pt>
                <c:pt idx="123">
                  <c:v>17603</c:v>
                </c:pt>
                <c:pt idx="124">
                  <c:v>17654</c:v>
                </c:pt>
                <c:pt idx="125">
                  <c:v>17694</c:v>
                </c:pt>
                <c:pt idx="126">
                  <c:v>17761</c:v>
                </c:pt>
                <c:pt idx="127">
                  <c:v>17821</c:v>
                </c:pt>
                <c:pt idx="128">
                  <c:v>17885</c:v>
                </c:pt>
                <c:pt idx="129">
                  <c:v>17937</c:v>
                </c:pt>
                <c:pt idx="130">
                  <c:v>17982</c:v>
                </c:pt>
                <c:pt idx="131">
                  <c:v>18048</c:v>
                </c:pt>
                <c:pt idx="132">
                  <c:v>18149</c:v>
                </c:pt>
                <c:pt idx="133">
                  <c:v>18227</c:v>
                </c:pt>
                <c:pt idx="134">
                  <c:v>18325</c:v>
                </c:pt>
                <c:pt idx="135">
                  <c:v>18429</c:v>
                </c:pt>
                <c:pt idx="136">
                  <c:v>18530</c:v>
                </c:pt>
                <c:pt idx="137">
                  <c:v>18649</c:v>
                </c:pt>
                <c:pt idx="138">
                  <c:v>18785</c:v>
                </c:pt>
                <c:pt idx="139">
                  <c:v>18914</c:v>
                </c:pt>
                <c:pt idx="140">
                  <c:v>19119</c:v>
                </c:pt>
                <c:pt idx="141">
                  <c:v>19354</c:v>
                </c:pt>
                <c:pt idx="142">
                  <c:v>19617</c:v>
                </c:pt>
                <c:pt idx="143">
                  <c:v>19809</c:v>
                </c:pt>
                <c:pt idx="144">
                  <c:v>20008</c:v>
                </c:pt>
                <c:pt idx="145">
                  <c:v>20267</c:v>
                </c:pt>
                <c:pt idx="146">
                  <c:v>20440</c:v>
                </c:pt>
                <c:pt idx="147">
                  <c:v>20810</c:v>
                </c:pt>
                <c:pt idx="148">
                  <c:v>21204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97-4868-B261-D5651BA52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716575"/>
        <c:axId val="906509503"/>
      </c:scatterChart>
      <c:valAx>
        <c:axId val="533716575"/>
        <c:scaling>
          <c:orientation val="minMax"/>
          <c:max val="17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6509503"/>
        <c:crosses val="autoZero"/>
        <c:crossBetween val="midCat"/>
      </c:valAx>
      <c:valAx>
        <c:axId val="906509503"/>
        <c:scaling>
          <c:orientation val="minMax"/>
          <c:max val="3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71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2</xdr:row>
      <xdr:rowOff>32385</xdr:rowOff>
    </xdr:from>
    <xdr:to>
      <xdr:col>6</xdr:col>
      <xdr:colOff>493395</xdr:colOff>
      <xdr:row>14</xdr:row>
      <xdr:rowOff>32385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E9EF3F8-9991-4138-ABF3-D9440914FF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14</xdr:row>
      <xdr:rowOff>142875</xdr:rowOff>
    </xdr:from>
    <xdr:to>
      <xdr:col>7</xdr:col>
      <xdr:colOff>449580</xdr:colOff>
      <xdr:row>26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E569142-E4DB-4BE3-8650-2E97B9465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659130</xdr:colOff>
      <xdr:row>44</xdr:row>
      <xdr:rowOff>87630</xdr:rowOff>
    </xdr:from>
    <xdr:to>
      <xdr:col>7</xdr:col>
      <xdr:colOff>527685</xdr:colOff>
      <xdr:row>56</xdr:row>
      <xdr:rowOff>87630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F34D019-2357-4D6F-8721-D3F67F55C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27</xdr:row>
      <xdr:rowOff>190500</xdr:rowOff>
    </xdr:from>
    <xdr:to>
      <xdr:col>7</xdr:col>
      <xdr:colOff>382905</xdr:colOff>
      <xdr:row>39</xdr:row>
      <xdr:rowOff>190500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4970242-5FA0-44AA-94D1-05620A4D0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171450</xdr:colOff>
      <xdr:row>59</xdr:row>
      <xdr:rowOff>0</xdr:rowOff>
    </xdr:from>
    <xdr:to>
      <xdr:col>8</xdr:col>
      <xdr:colOff>135255</xdr:colOff>
      <xdr:row>71</xdr:row>
      <xdr:rowOff>9525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5D3938A-525D-4622-9DF4-CCB1723B6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isanddata.maps.arcgis.com/apps/opsdashboard/index.html" TargetMode="External"/><Relationship Id="rId1" Type="http://schemas.openxmlformats.org/officeDocument/2006/relationships/hyperlink" Target="https://gis.jag-japan.com/covid19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84791-F0C5-4EA4-9567-F4BDA5B92D66}">
  <dimension ref="A1:T232"/>
  <sheetViews>
    <sheetView tabSelected="1" topLeftCell="A67" workbookViewId="0">
      <selection activeCell="P9" sqref="P9"/>
    </sheetView>
  </sheetViews>
  <sheetFormatPr defaultRowHeight="18" x14ac:dyDescent="0.45"/>
  <cols>
    <col min="1" max="1" width="10.19921875" bestFit="1" customWidth="1"/>
    <col min="6" max="6" width="11.59765625" bestFit="1" customWidth="1"/>
    <col min="10" max="10" width="12.69921875" bestFit="1" customWidth="1"/>
    <col min="14" max="14" width="12.69921875" bestFit="1" customWidth="1"/>
  </cols>
  <sheetData>
    <row r="1" spans="1:19" x14ac:dyDescent="0.45">
      <c r="A1" s="1">
        <v>43874</v>
      </c>
      <c r="B1">
        <v>34</v>
      </c>
      <c r="C1">
        <v>1</v>
      </c>
      <c r="D1">
        <v>0</v>
      </c>
      <c r="E1">
        <f>$H$3/(1+EXP(-$H$1*(C1-$H$2)))</f>
        <v>12.752822838753378</v>
      </c>
      <c r="G1" t="s">
        <v>0</v>
      </c>
      <c r="H1">
        <v>0.11672762177379259</v>
      </c>
      <c r="I1">
        <f>$L$3/(1+EXP(-$L$1*(C1-$L$2)))+$L$6/(1+EXP(-$L$4*(C1-$L$5)))</f>
        <v>9.0571581500151943</v>
      </c>
      <c r="K1" t="s">
        <v>7</v>
      </c>
      <c r="L1">
        <v>0.26366126856644406</v>
      </c>
      <c r="M1">
        <f>$P$3/(1+EXP(-$P$1*($C1-$P$2)))+$P$6/(1+EXP(-$P$4*($C1-$P$5)))+$P$9/(1+EXP(-$P$7*($C1-$P$8)))</f>
        <v>10.097222864763392</v>
      </c>
      <c r="O1" t="s">
        <v>11</v>
      </c>
      <c r="P1">
        <v>0.27895964221708597</v>
      </c>
    </row>
    <row r="2" spans="1:19" x14ac:dyDescent="0.45">
      <c r="A2" s="1">
        <f>1+A1</f>
        <v>43875</v>
      </c>
      <c r="B2">
        <v>41</v>
      </c>
      <c r="C2">
        <v>2</v>
      </c>
      <c r="D2">
        <f t="shared" ref="D2:D109" si="0">B2-$B$1</f>
        <v>7</v>
      </c>
      <c r="E2">
        <f t="shared" ref="E2:E31" si="1">$H$3/(1+EXP(-$H$1*(C2-$H$2)))</f>
        <v>14.330467743636849</v>
      </c>
      <c r="F2">
        <f t="shared" ref="F2:F27" si="2">(D2-E2)^2</f>
        <v>53.735757340500314</v>
      </c>
      <c r="G2" t="s">
        <v>1</v>
      </c>
      <c r="H2">
        <v>62.680035164152052</v>
      </c>
      <c r="I2">
        <f t="shared" ref="I2:I65" si="3">$L$3/(1+EXP(-$L$1*(C2-$L$2)))+$L$6/(1+EXP(-$L$4*(C2-$L$5)))</f>
        <v>11.157454245489134</v>
      </c>
      <c r="J2">
        <f>(D2-I2)^2</f>
        <v>17.284425803335626</v>
      </c>
      <c r="K2" t="s">
        <v>8</v>
      </c>
      <c r="L2">
        <v>17.498035266492149</v>
      </c>
      <c r="M2">
        <f t="shared" ref="M2:M65" si="4">$P$3/(1+EXP(-$P$1*($C2-$P$2)))+$P$6/(1+EXP(-$P$4*($C2-$P$5)))+$P$9/(1+EXP(-$P$7*($C2-$P$8)))</f>
        <v>12.196360941934717</v>
      </c>
      <c r="N2">
        <f>($D2-M2)^2</f>
        <v>27.002167038864663</v>
      </c>
      <c r="O2" t="s">
        <v>12</v>
      </c>
      <c r="P2">
        <v>16.783513854242926</v>
      </c>
    </row>
    <row r="3" spans="1:19" x14ac:dyDescent="0.45">
      <c r="A3" s="1">
        <f>1+A2</f>
        <v>43876</v>
      </c>
      <c r="B3">
        <v>53</v>
      </c>
      <c r="C3">
        <v>3</v>
      </c>
      <c r="D3">
        <f t="shared" si="0"/>
        <v>19</v>
      </c>
      <c r="E3">
        <f t="shared" si="1"/>
        <v>16.103098223620293</v>
      </c>
      <c r="F3">
        <f t="shared" si="2"/>
        <v>8.3920399019919021</v>
      </c>
      <c r="G3" t="s">
        <v>2</v>
      </c>
      <c r="H3">
        <v>17090.242153614923</v>
      </c>
      <c r="I3">
        <f t="shared" si="3"/>
        <v>13.785571450704857</v>
      </c>
      <c r="J3">
        <f t="shared" ref="J3:J93" si="5">(D3-I3)^2</f>
        <v>27.190265095704245</v>
      </c>
      <c r="K3" t="s">
        <v>2</v>
      </c>
      <c r="L3">
        <v>405.96743501098899</v>
      </c>
      <c r="M3">
        <f t="shared" si="4"/>
        <v>14.822542180506794</v>
      </c>
      <c r="N3">
        <f t="shared" ref="N3:N66" si="6">($D3-M3)^2</f>
        <v>17.451153833644934</v>
      </c>
      <c r="O3" t="s">
        <v>13</v>
      </c>
      <c r="P3">
        <v>364.73612169343858</v>
      </c>
    </row>
    <row r="4" spans="1:19" x14ac:dyDescent="0.45">
      <c r="A4" s="1">
        <f>1+A3</f>
        <v>43877</v>
      </c>
      <c r="B4">
        <v>59</v>
      </c>
      <c r="C4">
        <v>4</v>
      </c>
      <c r="D4">
        <f t="shared" si="0"/>
        <v>25</v>
      </c>
      <c r="E4">
        <f t="shared" si="1"/>
        <v>18.094764758250033</v>
      </c>
      <c r="F4">
        <f t="shared" si="2"/>
        <v>47.682273743905725</v>
      </c>
      <c r="I4">
        <f t="shared" si="3"/>
        <v>17.076171117188668</v>
      </c>
      <c r="J4">
        <f t="shared" si="5"/>
        <v>62.787064164075083</v>
      </c>
      <c r="K4" t="s">
        <v>4</v>
      </c>
      <c r="L4">
        <v>0.13592894488672549</v>
      </c>
      <c r="M4">
        <f t="shared" si="4"/>
        <v>18.116249064858152</v>
      </c>
      <c r="N4">
        <f t="shared" si="6"/>
        <v>47.386026937066262</v>
      </c>
      <c r="O4" t="s">
        <v>14</v>
      </c>
      <c r="P4">
        <v>0.13384657878431541</v>
      </c>
    </row>
    <row r="5" spans="1:19" x14ac:dyDescent="0.45">
      <c r="A5" s="1">
        <f>1+A4</f>
        <v>43878</v>
      </c>
      <c r="B5">
        <v>66</v>
      </c>
      <c r="C5">
        <v>5</v>
      </c>
      <c r="D5">
        <f t="shared" si="0"/>
        <v>32</v>
      </c>
      <c r="E5">
        <f t="shared" si="1"/>
        <v>20.332471638971544</v>
      </c>
      <c r="F5">
        <f t="shared" si="2"/>
        <v>136.13121805540337</v>
      </c>
      <c r="I5">
        <f t="shared" si="3"/>
        <v>21.195048295377514</v>
      </c>
      <c r="J5">
        <f t="shared" si="5"/>
        <v>116.74698133922436</v>
      </c>
      <c r="K5" t="s">
        <v>5</v>
      </c>
      <c r="L5">
        <v>62.217903241667678</v>
      </c>
      <c r="M5">
        <f t="shared" si="4"/>
        <v>22.252474563470464</v>
      </c>
      <c r="N5">
        <f t="shared" si="6"/>
        <v>95.014252135790315</v>
      </c>
      <c r="O5" t="s">
        <v>15</v>
      </c>
      <c r="P5">
        <v>62.253496733489719</v>
      </c>
    </row>
    <row r="6" spans="1:19" x14ac:dyDescent="0.45">
      <c r="A6" s="1">
        <f t="shared" ref="A6:A69" si="7">1+A5</f>
        <v>43879</v>
      </c>
      <c r="B6">
        <v>75</v>
      </c>
      <c r="C6">
        <v>6</v>
      </c>
      <c r="D6">
        <f t="shared" si="0"/>
        <v>41</v>
      </c>
      <c r="E6">
        <f t="shared" si="1"/>
        <v>22.846536414716933</v>
      </c>
      <c r="F6">
        <f t="shared" si="2"/>
        <v>329.54824014219832</v>
      </c>
      <c r="I6">
        <f t="shared" si="3"/>
        <v>26.343544766801109</v>
      </c>
      <c r="J6">
        <f t="shared" si="5"/>
        <v>214.81168000276315</v>
      </c>
      <c r="K6" t="s">
        <v>6</v>
      </c>
      <c r="L6">
        <v>15967.315257963901</v>
      </c>
      <c r="M6">
        <f t="shared" si="4"/>
        <v>27.445964403889729</v>
      </c>
      <c r="N6">
        <f t="shared" si="6"/>
        <v>183.71188094062433</v>
      </c>
      <c r="O6" t="s">
        <v>16</v>
      </c>
      <c r="P6">
        <v>15981.035754494167</v>
      </c>
    </row>
    <row r="7" spans="1:19" x14ac:dyDescent="0.45">
      <c r="A7" s="1">
        <f t="shared" si="7"/>
        <v>43880</v>
      </c>
      <c r="B7">
        <v>85</v>
      </c>
      <c r="C7">
        <v>7</v>
      </c>
      <c r="D7">
        <f t="shared" si="0"/>
        <v>51</v>
      </c>
      <c r="E7">
        <f t="shared" si="1"/>
        <v>25.670992201495515</v>
      </c>
      <c r="F7">
        <f t="shared" si="2"/>
        <v>641.55863605670095</v>
      </c>
      <c r="I7">
        <f t="shared" si="3"/>
        <v>32.761618724568251</v>
      </c>
      <c r="J7">
        <f t="shared" si="5"/>
        <v>332.63855154801945</v>
      </c>
      <c r="M7">
        <f t="shared" si="4"/>
        <v>33.954778762938354</v>
      </c>
      <c r="N7">
        <f t="shared" si="6"/>
        <v>290.53956702037738</v>
      </c>
      <c r="O7" t="s">
        <v>18</v>
      </c>
      <c r="P7">
        <v>5.5259734200924955E-2</v>
      </c>
    </row>
    <row r="8" spans="1:19" x14ac:dyDescent="0.45">
      <c r="A8" s="1">
        <f t="shared" si="7"/>
        <v>43881</v>
      </c>
      <c r="B8">
        <v>94</v>
      </c>
      <c r="C8">
        <v>8</v>
      </c>
      <c r="D8">
        <f t="shared" si="0"/>
        <v>60</v>
      </c>
      <c r="E8">
        <f t="shared" si="1"/>
        <v>28.844037736038612</v>
      </c>
      <c r="F8">
        <f t="shared" si="2"/>
        <v>970.69398459338606</v>
      </c>
      <c r="I8">
        <f t="shared" si="3"/>
        <v>40.727975691147165</v>
      </c>
      <c r="J8">
        <f t="shared" si="5"/>
        <v>371.4109209610146</v>
      </c>
      <c r="M8">
        <f t="shared" si="4"/>
        <v>42.080036928889641</v>
      </c>
      <c r="N8">
        <f t="shared" si="6"/>
        <v>321.12507646995903</v>
      </c>
      <c r="O8" t="s">
        <v>19</v>
      </c>
      <c r="P8">
        <v>228.88765428981969</v>
      </c>
    </row>
    <row r="9" spans="1:19" x14ac:dyDescent="0.45">
      <c r="A9" s="1">
        <f t="shared" si="7"/>
        <v>43882</v>
      </c>
      <c r="B9">
        <v>108</v>
      </c>
      <c r="C9">
        <v>9</v>
      </c>
      <c r="D9">
        <f t="shared" si="0"/>
        <v>74</v>
      </c>
      <c r="E9">
        <f t="shared" si="1"/>
        <v>32.40854054721224</v>
      </c>
      <c r="F9">
        <f t="shared" si="2"/>
        <v>1729.8494994128882</v>
      </c>
      <c r="I9">
        <f t="shared" si="3"/>
        <v>50.554951528704287</v>
      </c>
      <c r="J9">
        <f t="shared" si="5"/>
        <v>549.67029782140548</v>
      </c>
      <c r="M9">
        <f t="shared" si="4"/>
        <v>52.158708946657512</v>
      </c>
      <c r="N9">
        <f t="shared" si="6"/>
        <v>477.04199487681859</v>
      </c>
      <c r="O9" t="s">
        <v>20</v>
      </c>
      <c r="P9">
        <v>380533.38097912289</v>
      </c>
    </row>
    <row r="10" spans="1:19" x14ac:dyDescent="0.45">
      <c r="A10" s="1">
        <f t="shared" si="7"/>
        <v>43883</v>
      </c>
      <c r="B10">
        <v>135</v>
      </c>
      <c r="C10">
        <v>10</v>
      </c>
      <c r="D10">
        <f t="shared" si="0"/>
        <v>101</v>
      </c>
      <c r="E10">
        <f t="shared" si="1"/>
        <v>36.412599145353518</v>
      </c>
      <c r="F10">
        <f t="shared" si="2"/>
        <v>4171.5323491587897</v>
      </c>
      <c r="I10">
        <f t="shared" si="3"/>
        <v>62.575188324251258</v>
      </c>
      <c r="J10">
        <f t="shared" si="5"/>
        <v>1476.466152316757</v>
      </c>
      <c r="M10">
        <f t="shared" si="4"/>
        <v>64.545453870342712</v>
      </c>
      <c r="N10">
        <f t="shared" si="6"/>
        <v>1328.9339335193113</v>
      </c>
    </row>
    <row r="11" spans="1:19" x14ac:dyDescent="0.45">
      <c r="A11" s="1">
        <f t="shared" si="7"/>
        <v>43884</v>
      </c>
      <c r="B11">
        <v>146</v>
      </c>
      <c r="C11">
        <v>11</v>
      </c>
      <c r="D11">
        <f t="shared" si="0"/>
        <v>112</v>
      </c>
      <c r="E11">
        <f t="shared" si="1"/>
        <v>40.910170685815167</v>
      </c>
      <c r="F11">
        <f t="shared" si="2"/>
        <v>5053.7638319199341</v>
      </c>
      <c r="I11">
        <f t="shared" si="3"/>
        <v>77.116954986040483</v>
      </c>
      <c r="J11">
        <f t="shared" si="5"/>
        <v>1216.826829445926</v>
      </c>
      <c r="M11">
        <f t="shared" si="4"/>
        <v>79.57944270400904</v>
      </c>
      <c r="N11">
        <f t="shared" si="6"/>
        <v>1051.0925353826326</v>
      </c>
    </row>
    <row r="12" spans="1:19" x14ac:dyDescent="0.45">
      <c r="A12" s="1">
        <f t="shared" si="7"/>
        <v>43885</v>
      </c>
      <c r="B12">
        <v>158</v>
      </c>
      <c r="C12">
        <v>12</v>
      </c>
      <c r="D12">
        <f t="shared" si="0"/>
        <v>124</v>
      </c>
      <c r="E12">
        <f t="shared" si="1"/>
        <v>45.961771143586923</v>
      </c>
      <c r="F12">
        <f t="shared" si="2"/>
        <v>6089.965163045902</v>
      </c>
      <c r="I12">
        <f t="shared" si="3"/>
        <v>94.465897899055193</v>
      </c>
      <c r="J12">
        <f t="shared" si="5"/>
        <v>872.26318690903247</v>
      </c>
      <c r="M12">
        <f t="shared" si="4"/>
        <v>97.533932073582832</v>
      </c>
      <c r="N12">
        <f t="shared" si="6"/>
        <v>700.4527514857275</v>
      </c>
      <c r="S12" s="2" t="s">
        <v>3</v>
      </c>
    </row>
    <row r="13" spans="1:19" x14ac:dyDescent="0.45">
      <c r="A13" s="1">
        <f t="shared" si="7"/>
        <v>43886</v>
      </c>
      <c r="B13">
        <v>173</v>
      </c>
      <c r="C13">
        <v>13</v>
      </c>
      <c r="D13">
        <f t="shared" si="0"/>
        <v>139</v>
      </c>
      <c r="E13">
        <f t="shared" si="1"/>
        <v>51.635255632852605</v>
      </c>
      <c r="F13">
        <f t="shared" si="2"/>
        <v>7632.5985583370129</v>
      </c>
      <c r="I13">
        <f t="shared" si="3"/>
        <v>114.81385981660274</v>
      </c>
      <c r="J13">
        <f t="shared" si="5"/>
        <v>584.96937697094347</v>
      </c>
      <c r="M13">
        <f t="shared" si="4"/>
        <v>118.5512584954179</v>
      </c>
      <c r="N13">
        <f t="shared" si="6"/>
        <v>418.1510291212187</v>
      </c>
    </row>
    <row r="14" spans="1:19" x14ac:dyDescent="0.45">
      <c r="A14" s="1">
        <f t="shared" si="7"/>
        <v>43887</v>
      </c>
      <c r="B14">
        <v>189</v>
      </c>
      <c r="C14">
        <v>14</v>
      </c>
      <c r="D14">
        <f t="shared" si="0"/>
        <v>155</v>
      </c>
      <c r="E14">
        <f t="shared" si="1"/>
        <v>58.006687107032811</v>
      </c>
      <c r="F14">
        <f t="shared" si="2"/>
        <v>9407.7027459530364</v>
      </c>
      <c r="I14">
        <f t="shared" si="3"/>
        <v>138.20062794835908</v>
      </c>
      <c r="J14">
        <f t="shared" si="5"/>
        <v>282.2189013294539</v>
      </c>
      <c r="M14">
        <f t="shared" si="4"/>
        <v>142.57418135496923</v>
      </c>
      <c r="N14">
        <f t="shared" si="6"/>
        <v>154.40096899919439</v>
      </c>
    </row>
    <row r="15" spans="1:19" x14ac:dyDescent="0.45">
      <c r="A15" s="1">
        <f t="shared" si="7"/>
        <v>43888</v>
      </c>
      <c r="B15">
        <v>214</v>
      </c>
      <c r="C15">
        <v>15</v>
      </c>
      <c r="D15">
        <f t="shared" si="0"/>
        <v>180</v>
      </c>
      <c r="E15">
        <f>$H$3/(1+EXP(-$H$1*(C15-$H$2)))</f>
        <v>65.161302264824357</v>
      </c>
      <c r="F15">
        <f t="shared" si="2"/>
        <v>13187.926497511035</v>
      </c>
      <c r="I15">
        <f t="shared" si="3"/>
        <v>164.46129159899209</v>
      </c>
      <c r="J15">
        <f t="shared" si="5"/>
        <v>241.45145877155377</v>
      </c>
      <c r="M15">
        <f t="shared" si="4"/>
        <v>169.29389899254693</v>
      </c>
      <c r="N15">
        <f t="shared" si="6"/>
        <v>114.62059878178766</v>
      </c>
    </row>
    <row r="16" spans="1:19" x14ac:dyDescent="0.45">
      <c r="A16" s="1">
        <f t="shared" si="7"/>
        <v>43889</v>
      </c>
      <c r="B16">
        <v>233</v>
      </c>
      <c r="C16">
        <f>C15+1</f>
        <v>16</v>
      </c>
      <c r="D16">
        <f t="shared" si="0"/>
        <v>199</v>
      </c>
      <c r="E16">
        <f t="shared" si="1"/>
        <v>73.194584043537304</v>
      </c>
      <c r="F16">
        <f t="shared" si="2"/>
        <v>15827.002683978599</v>
      </c>
      <c r="I16">
        <f t="shared" si="3"/>
        <v>193.19748898436706</v>
      </c>
      <c r="J16">
        <f t="shared" si="5"/>
        <v>33.669134086541668</v>
      </c>
      <c r="M16">
        <f t="shared" si="4"/>
        <v>198.13999374075649</v>
      </c>
      <c r="N16">
        <f t="shared" si="6"/>
        <v>0.73961076593800701</v>
      </c>
    </row>
    <row r="17" spans="1:20" x14ac:dyDescent="0.45">
      <c r="A17" s="1">
        <f t="shared" si="7"/>
        <v>43890</v>
      </c>
      <c r="B17">
        <v>242</v>
      </c>
      <c r="C17">
        <f t="shared" ref="C17:C80" si="8">C16+1</f>
        <v>17</v>
      </c>
      <c r="D17">
        <f t="shared" si="0"/>
        <v>208</v>
      </c>
      <c r="E17">
        <f t="shared" si="1"/>
        <v>82.2134505725829</v>
      </c>
      <c r="F17">
        <f t="shared" si="2"/>
        <v>15822.256016856045</v>
      </c>
      <c r="I17">
        <f t="shared" si="3"/>
        <v>223.79071554910658</v>
      </c>
      <c r="J17">
        <f t="shared" si="5"/>
        <v>249.34669755279631</v>
      </c>
      <c r="M17">
        <f t="shared" si="4"/>
        <v>228.3311633972194</v>
      </c>
      <c r="N17">
        <f t="shared" si="6"/>
        <v>413.35620508443384</v>
      </c>
    </row>
    <row r="18" spans="1:20" x14ac:dyDescent="0.45">
      <c r="A18" s="1">
        <f t="shared" si="7"/>
        <v>43891</v>
      </c>
      <c r="B18">
        <v>257</v>
      </c>
      <c r="C18">
        <f t="shared" si="8"/>
        <v>18</v>
      </c>
      <c r="D18">
        <f t="shared" si="0"/>
        <v>223</v>
      </c>
      <c r="E18">
        <f t="shared" si="1"/>
        <v>92.337570847660672</v>
      </c>
      <c r="F18">
        <f t="shared" si="2"/>
        <v>17072.67039199009</v>
      </c>
      <c r="I18">
        <f t="shared" si="3"/>
        <v>255.46651088125495</v>
      </c>
      <c r="J18">
        <f t="shared" si="5"/>
        <v>1054.0743288026458</v>
      </c>
      <c r="M18">
        <f t="shared" si="4"/>
        <v>258.98567469342339</v>
      </c>
      <c r="N18">
        <f t="shared" si="6"/>
        <v>1294.9687831408926</v>
      </c>
    </row>
    <row r="19" spans="1:20" x14ac:dyDescent="0.45">
      <c r="A19" s="1">
        <f t="shared" si="7"/>
        <v>43892</v>
      </c>
      <c r="B19">
        <v>279</v>
      </c>
      <c r="C19">
        <f t="shared" si="8"/>
        <v>19</v>
      </c>
      <c r="D19">
        <f t="shared" si="0"/>
        <v>245</v>
      </c>
      <c r="E19">
        <f t="shared" si="1"/>
        <v>103.70081761850628</v>
      </c>
      <c r="F19">
        <f t="shared" si="2"/>
        <v>19965.458941678626</v>
      </c>
      <c r="I19">
        <f t="shared" si="3"/>
        <v>287.40109045064202</v>
      </c>
      <c r="J19">
        <f t="shared" si="5"/>
        <v>1797.8524714035257</v>
      </c>
      <c r="M19">
        <f t="shared" si="4"/>
        <v>289.26492415664188</v>
      </c>
      <c r="N19">
        <f t="shared" si="6"/>
        <v>1959.3835105932581</v>
      </c>
    </row>
    <row r="20" spans="1:20" x14ac:dyDescent="0.45">
      <c r="A20" s="1">
        <f t="shared" si="7"/>
        <v>43893</v>
      </c>
      <c r="B20">
        <v>295</v>
      </c>
      <c r="C20">
        <f t="shared" si="8"/>
        <v>20</v>
      </c>
      <c r="D20">
        <f t="shared" si="0"/>
        <v>261</v>
      </c>
      <c r="E20">
        <f t="shared" si="1"/>
        <v>116.45286799379558</v>
      </c>
      <c r="F20">
        <f t="shared" si="2"/>
        <v>20893.873371219091</v>
      </c>
      <c r="I20">
        <f t="shared" si="3"/>
        <v>318.84465519629123</v>
      </c>
      <c r="J20">
        <f t="shared" si="5"/>
        <v>3346.0041347778219</v>
      </c>
      <c r="M20">
        <f t="shared" si="4"/>
        <v>318.50761373418925</v>
      </c>
      <c r="N20">
        <f t="shared" si="6"/>
        <v>3307.1256374007121</v>
      </c>
    </row>
    <row r="21" spans="1:20" x14ac:dyDescent="0.45">
      <c r="A21" s="1">
        <f t="shared" si="7"/>
        <v>43894</v>
      </c>
      <c r="B21">
        <v>331</v>
      </c>
      <c r="C21">
        <f t="shared" si="8"/>
        <v>21</v>
      </c>
      <c r="D21">
        <f t="shared" si="0"/>
        <v>297</v>
      </c>
      <c r="E21">
        <f t="shared" si="1"/>
        <v>130.7609619717893</v>
      </c>
      <c r="F21">
        <f t="shared" si="2"/>
        <v>27635.417764544884</v>
      </c>
      <c r="I21">
        <f t="shared" si="3"/>
        <v>349.22829542570872</v>
      </c>
      <c r="J21">
        <f t="shared" si="5"/>
        <v>2727.7948430751067</v>
      </c>
      <c r="M21">
        <f t="shared" si="4"/>
        <v>346.31677360674496</v>
      </c>
      <c r="N21">
        <f t="shared" si="6"/>
        <v>2432.144158978936</v>
      </c>
    </row>
    <row r="22" spans="1:20" x14ac:dyDescent="0.45">
      <c r="A22" s="1">
        <f t="shared" si="7"/>
        <v>43895</v>
      </c>
      <c r="B22">
        <v>364</v>
      </c>
      <c r="C22">
        <f t="shared" si="8"/>
        <v>22</v>
      </c>
      <c r="D22">
        <f t="shared" si="0"/>
        <v>330</v>
      </c>
      <c r="E22">
        <f t="shared" si="1"/>
        <v>146.81182839866693</v>
      </c>
      <c r="F22">
        <f t="shared" si="2"/>
        <v>33557.90621463945</v>
      </c>
      <c r="I22">
        <f t="shared" si="3"/>
        <v>378.22878013159698</v>
      </c>
      <c r="J22">
        <f t="shared" si="5"/>
        <v>2326.0152329819234</v>
      </c>
      <c r="M22">
        <f t="shared" si="4"/>
        <v>372.58385393043676</v>
      </c>
      <c r="N22">
        <f t="shared" si="6"/>
        <v>1813.3846155687743</v>
      </c>
    </row>
    <row r="23" spans="1:20" x14ac:dyDescent="0.45">
      <c r="A23" s="1">
        <f t="shared" si="7"/>
        <v>43896</v>
      </c>
      <c r="B23">
        <v>420</v>
      </c>
      <c r="C23">
        <f t="shared" si="8"/>
        <v>23</v>
      </c>
      <c r="D23">
        <f t="shared" si="0"/>
        <v>386</v>
      </c>
      <c r="E23">
        <f t="shared" si="1"/>
        <v>164.81378660632265</v>
      </c>
      <c r="F23">
        <f t="shared" si="2"/>
        <v>48923.340995433377</v>
      </c>
      <c r="I23">
        <f t="shared" si="3"/>
        <v>405.78288001323472</v>
      </c>
      <c r="J23">
        <f t="shared" si="5"/>
        <v>391.36234161804163</v>
      </c>
      <c r="M23">
        <f t="shared" si="4"/>
        <v>397.45886360849158</v>
      </c>
      <c r="N23">
        <f t="shared" si="6"/>
        <v>131.30555519801274</v>
      </c>
    </row>
    <row r="24" spans="1:20" x14ac:dyDescent="0.45">
      <c r="A24" s="1">
        <f t="shared" si="7"/>
        <v>43897</v>
      </c>
      <c r="B24">
        <v>461</v>
      </c>
      <c r="C24">
        <f t="shared" si="8"/>
        <v>24</v>
      </c>
      <c r="D24">
        <f t="shared" si="0"/>
        <v>427</v>
      </c>
      <c r="E24">
        <f t="shared" si="1"/>
        <v>184.99903002504399</v>
      </c>
      <c r="F24">
        <f t="shared" si="2"/>
        <v>58564.46946881956</v>
      </c>
      <c r="I24">
        <f t="shared" si="3"/>
        <v>432.06010713239988</v>
      </c>
      <c r="J24">
        <f t="shared" si="5"/>
        <v>25.604684191364118</v>
      </c>
      <c r="M24">
        <f t="shared" si="4"/>
        <v>421.28991909916971</v>
      </c>
      <c r="N24">
        <f t="shared" si="6"/>
        <v>32.605023894026878</v>
      </c>
    </row>
    <row r="25" spans="1:20" x14ac:dyDescent="0.45">
      <c r="A25" s="1">
        <f t="shared" si="7"/>
        <v>43898</v>
      </c>
      <c r="B25">
        <v>495</v>
      </c>
      <c r="C25">
        <f t="shared" si="8"/>
        <v>25</v>
      </c>
      <c r="D25">
        <f t="shared" si="0"/>
        <v>461</v>
      </c>
      <c r="E25">
        <f t="shared" si="1"/>
        <v>207.62609520558044</v>
      </c>
      <c r="F25">
        <f t="shared" si="2"/>
        <v>64198.335630771588</v>
      </c>
      <c r="I25">
        <f t="shared" si="3"/>
        <v>457.41207392907882</v>
      </c>
      <c r="J25">
        <f t="shared" si="5"/>
        <v>12.873213490395932</v>
      </c>
      <c r="M25">
        <f t="shared" si="4"/>
        <v>444.55635181993989</v>
      </c>
      <c r="N25">
        <f t="shared" si="6"/>
        <v>270.39356546959414</v>
      </c>
    </row>
    <row r="26" spans="1:20" x14ac:dyDescent="0.45">
      <c r="A26" s="1">
        <f t="shared" si="7"/>
        <v>43899</v>
      </c>
      <c r="B26">
        <v>521</v>
      </c>
      <c r="C26">
        <f t="shared" si="8"/>
        <v>26</v>
      </c>
      <c r="D26">
        <f t="shared" si="0"/>
        <v>487</v>
      </c>
      <c r="E26">
        <f t="shared" si="1"/>
        <v>232.98251568045652</v>
      </c>
      <c r="F26">
        <f t="shared" si="2"/>
        <v>64524.882340029522</v>
      </c>
      <c r="I26">
        <f t="shared" si="3"/>
        <v>482.31675208262936</v>
      </c>
      <c r="J26">
        <f t="shared" si="5"/>
        <v>21.9328110555564</v>
      </c>
      <c r="M26">
        <f t="shared" si="4"/>
        <v>467.8117907405242</v>
      </c>
      <c r="N26">
        <f t="shared" si="6"/>
        <v>368.18737458543274</v>
      </c>
    </row>
    <row r="27" spans="1:20" x14ac:dyDescent="0.45">
      <c r="A27" s="1">
        <f t="shared" si="7"/>
        <v>43900</v>
      </c>
      <c r="B27">
        <v>584</v>
      </c>
      <c r="C27">
        <f t="shared" si="8"/>
        <v>27</v>
      </c>
      <c r="D27">
        <f t="shared" si="0"/>
        <v>550</v>
      </c>
      <c r="E27">
        <f t="shared" si="1"/>
        <v>261.38765466141678</v>
      </c>
      <c r="F27">
        <f t="shared" si="2"/>
        <v>83297.085881837629</v>
      </c>
      <c r="I27">
        <f t="shared" si="3"/>
        <v>507.33029990303953</v>
      </c>
      <c r="J27">
        <f t="shared" si="5"/>
        <v>1820.7033063645483</v>
      </c>
      <c r="M27">
        <f t="shared" si="4"/>
        <v>491.64424017545144</v>
      </c>
      <c r="N27">
        <f t="shared" si="6"/>
        <v>3405.3947047003953</v>
      </c>
      <c r="T27" s="2" t="s">
        <v>10</v>
      </c>
    </row>
    <row r="28" spans="1:20" x14ac:dyDescent="0.45">
      <c r="A28" s="1">
        <f t="shared" si="7"/>
        <v>43901</v>
      </c>
      <c r="B28">
        <v>637</v>
      </c>
      <c r="C28">
        <f t="shared" si="8"/>
        <v>28</v>
      </c>
      <c r="D28">
        <f t="shared" si="0"/>
        <v>603</v>
      </c>
      <c r="E28">
        <f t="shared" si="1"/>
        <v>293.19570337511266</v>
      </c>
      <c r="F28">
        <f t="shared" ref="F28:F149" si="9">(D28-E28)^2</f>
        <v>95978.702207241178</v>
      </c>
      <c r="I28">
        <f t="shared" si="3"/>
        <v>533.0523085633871</v>
      </c>
      <c r="J28">
        <f t="shared" si="5"/>
        <v>4892.6795373116092</v>
      </c>
      <c r="M28">
        <f t="shared" si="4"/>
        <v>516.65327706353776</v>
      </c>
      <c r="N28">
        <f t="shared" si="6"/>
        <v>7455.7565618661747</v>
      </c>
    </row>
    <row r="29" spans="1:20" x14ac:dyDescent="0.45">
      <c r="A29" s="1">
        <f t="shared" si="7"/>
        <v>43902</v>
      </c>
      <c r="B29">
        <v>692</v>
      </c>
      <c r="C29">
        <f t="shared" si="8"/>
        <v>29</v>
      </c>
      <c r="D29">
        <f t="shared" si="0"/>
        <v>658</v>
      </c>
      <c r="E29">
        <f t="shared" si="1"/>
        <v>328.7988224987252</v>
      </c>
      <c r="F29">
        <f t="shared" si="9"/>
        <v>108373.41526822584</v>
      </c>
      <c r="I29">
        <f t="shared" si="3"/>
        <v>560.10510014558531</v>
      </c>
      <c r="J29">
        <f t="shared" si="5"/>
        <v>9583.4114175058803</v>
      </c>
      <c r="M29">
        <f t="shared" si="4"/>
        <v>543.44103555577567</v>
      </c>
      <c r="N29">
        <f t="shared" si="6"/>
        <v>13123.756334533055</v>
      </c>
    </row>
    <row r="30" spans="1:20" x14ac:dyDescent="0.45">
      <c r="A30" s="1">
        <f t="shared" si="7"/>
        <v>43903</v>
      </c>
      <c r="B30">
        <v>732</v>
      </c>
      <c r="C30">
        <f t="shared" si="8"/>
        <v>30</v>
      </c>
      <c r="D30">
        <f t="shared" si="0"/>
        <v>698</v>
      </c>
      <c r="E30">
        <f t="shared" si="1"/>
        <v>368.63039223927751</v>
      </c>
      <c r="F30">
        <f t="shared" si="9"/>
        <v>108484.33851645219</v>
      </c>
      <c r="I30">
        <f t="shared" si="3"/>
        <v>589.1248600214019</v>
      </c>
      <c r="J30">
        <f t="shared" si="5"/>
        <v>11853.79610535933</v>
      </c>
      <c r="M30">
        <f t="shared" si="4"/>
        <v>572.61278340472734</v>
      </c>
      <c r="N30">
        <f t="shared" si="6"/>
        <v>15721.95408550982</v>
      </c>
    </row>
    <row r="31" spans="1:20" x14ac:dyDescent="0.45">
      <c r="A31" s="1">
        <f t="shared" si="7"/>
        <v>43904</v>
      </c>
      <c r="B31">
        <v>788</v>
      </c>
      <c r="C31">
        <f t="shared" si="8"/>
        <v>31</v>
      </c>
      <c r="D31">
        <f t="shared" si="0"/>
        <v>754</v>
      </c>
      <c r="E31">
        <f t="shared" si="1"/>
        <v>413.16832163267316</v>
      </c>
      <c r="F31">
        <f t="shared" si="9"/>
        <v>116166.23297868893</v>
      </c>
      <c r="I31">
        <f t="shared" si="3"/>
        <v>620.76144808549793</v>
      </c>
      <c r="J31">
        <f t="shared" si="5"/>
        <v>17752.511716273464</v>
      </c>
      <c r="M31">
        <f t="shared" si="4"/>
        <v>604.78340276180825</v>
      </c>
      <c r="N31">
        <f t="shared" si="6"/>
        <v>22265.592891344735</v>
      </c>
    </row>
    <row r="32" spans="1:20" x14ac:dyDescent="0.45">
      <c r="A32" s="1">
        <f t="shared" si="7"/>
        <v>43905</v>
      </c>
      <c r="B32">
        <v>819</v>
      </c>
      <c r="C32">
        <f t="shared" si="8"/>
        <v>32</v>
      </c>
      <c r="D32">
        <f t="shared" si="0"/>
        <v>785</v>
      </c>
      <c r="E32">
        <f t="shared" ref="E32:E34" si="10">$H$3/(1+EXP(-$H$1*(C32-$H$2)))</f>
        <v>462.93834912460517</v>
      </c>
      <c r="F32">
        <f t="shared" si="9"/>
        <v>103723.70696458471</v>
      </c>
      <c r="I32">
        <f t="shared" si="3"/>
        <v>655.6839096621411</v>
      </c>
      <c r="J32">
        <f t="shared" si="5"/>
        <v>16722.651220269283</v>
      </c>
      <c r="M32">
        <f t="shared" si="4"/>
        <v>640.58705162905392</v>
      </c>
      <c r="N32">
        <f t="shared" si="6"/>
        <v>20855.099657189538</v>
      </c>
    </row>
    <row r="33" spans="1:14" x14ac:dyDescent="0.45">
      <c r="A33" s="1">
        <f t="shared" si="7"/>
        <v>43906</v>
      </c>
      <c r="B33">
        <v>840</v>
      </c>
      <c r="C33">
        <f t="shared" si="8"/>
        <v>33</v>
      </c>
      <c r="D33">
        <f t="shared" si="0"/>
        <v>806</v>
      </c>
      <c r="E33">
        <f t="shared" si="10"/>
        <v>518.51724394268786</v>
      </c>
      <c r="F33">
        <f t="shared" si="9"/>
        <v>82646.335030308037</v>
      </c>
      <c r="I33">
        <f t="shared" si="3"/>
        <v>694.58933576461891</v>
      </c>
      <c r="J33">
        <f t="shared" si="5"/>
        <v>12412.336105368824</v>
      </c>
      <c r="M33">
        <f t="shared" si="4"/>
        <v>680.6882085682762</v>
      </c>
      <c r="N33">
        <f t="shared" si="6"/>
        <v>15703.045071827848</v>
      </c>
    </row>
    <row r="34" spans="1:14" x14ac:dyDescent="0.45">
      <c r="A34" s="1">
        <f t="shared" si="7"/>
        <v>43907</v>
      </c>
      <c r="B34">
        <v>885</v>
      </c>
      <c r="C34">
        <f t="shared" si="8"/>
        <v>34</v>
      </c>
      <c r="D34">
        <f t="shared" si="0"/>
        <v>851</v>
      </c>
      <c r="E34">
        <f t="shared" si="10"/>
        <v>580.53579073245726</v>
      </c>
      <c r="F34">
        <f t="shared" si="9"/>
        <v>73150.888494717146</v>
      </c>
      <c r="I34">
        <f t="shared" si="3"/>
        <v>738.21340570246412</v>
      </c>
      <c r="J34">
        <f t="shared" si="5"/>
        <v>12720.815853236954</v>
      </c>
      <c r="M34">
        <f t="shared" si="4"/>
        <v>725.79300670234977</v>
      </c>
      <c r="N34">
        <f t="shared" si="6"/>
        <v>15676.791170637829</v>
      </c>
    </row>
    <row r="35" spans="1:14" x14ac:dyDescent="0.45">
      <c r="A35" s="1">
        <f t="shared" si="7"/>
        <v>43908</v>
      </c>
      <c r="B35">
        <v>925</v>
      </c>
      <c r="C35">
        <f t="shared" si="8"/>
        <v>35</v>
      </c>
      <c r="D35">
        <f t="shared" si="0"/>
        <v>891</v>
      </c>
      <c r="E35">
        <f t="shared" ref="E35:E55" si="11">$H$3/(1+EXP(-$H$1*(C35-$H$2)))</f>
        <v>649.6814080771976</v>
      </c>
      <c r="F35">
        <f t="shared" si="9"/>
        <v>58234.662807604029</v>
      </c>
      <c r="I35">
        <f t="shared" si="3"/>
        <v>787.3415026254454</v>
      </c>
      <c r="J35">
        <f t="shared" si="5"/>
        <v>10745.084077950543</v>
      </c>
      <c r="M35">
        <f t="shared" si="4"/>
        <v>776.66022162788931</v>
      </c>
      <c r="N35">
        <f t="shared" si="6"/>
        <v>13073.584918183391</v>
      </c>
    </row>
    <row r="36" spans="1:14" x14ac:dyDescent="0.45">
      <c r="A36" s="1">
        <f t="shared" si="7"/>
        <v>43909</v>
      </c>
      <c r="B36">
        <v>969</v>
      </c>
      <c r="C36">
        <f t="shared" si="8"/>
        <v>36</v>
      </c>
      <c r="D36">
        <f t="shared" si="0"/>
        <v>935</v>
      </c>
      <c r="E36">
        <f t="shared" si="11"/>
        <v>726.70021472598671</v>
      </c>
      <c r="F36">
        <f t="shared" si="9"/>
        <v>43388.800545200043</v>
      </c>
      <c r="I36">
        <f t="shared" si="3"/>
        <v>842.81967570671236</v>
      </c>
      <c r="J36">
        <f t="shared" si="5"/>
        <v>8497.2121868156755</v>
      </c>
      <c r="M36">
        <f t="shared" si="4"/>
        <v>834.11153406075334</v>
      </c>
      <c r="N36">
        <f t="shared" si="6"/>
        <v>10178.482559574533</v>
      </c>
    </row>
    <row r="37" spans="1:14" x14ac:dyDescent="0.45">
      <c r="A37" s="1">
        <f t="shared" si="7"/>
        <v>43910</v>
      </c>
      <c r="B37">
        <v>1017</v>
      </c>
      <c r="C37">
        <f t="shared" si="8"/>
        <v>37</v>
      </c>
      <c r="D37">
        <f t="shared" si="0"/>
        <v>983</v>
      </c>
      <c r="E37">
        <f t="shared" si="11"/>
        <v>812.39831581886347</v>
      </c>
      <c r="F37">
        <f t="shared" si="9"/>
        <v>29104.934645440251</v>
      </c>
      <c r="I37">
        <f t="shared" si="3"/>
        <v>905.56494424557786</v>
      </c>
      <c r="J37">
        <f t="shared" si="5"/>
        <v>5996.1878596904653</v>
      </c>
      <c r="M37">
        <f t="shared" si="4"/>
        <v>899.04079683902091</v>
      </c>
      <c r="N37">
        <f t="shared" si="6"/>
        <v>7049.1477954265611</v>
      </c>
    </row>
    <row r="38" spans="1:14" x14ac:dyDescent="0.45">
      <c r="A38" s="1">
        <f t="shared" si="7"/>
        <v>43911</v>
      </c>
      <c r="B38">
        <v>1064</v>
      </c>
      <c r="C38">
        <f t="shared" si="8"/>
        <v>38</v>
      </c>
      <c r="D38">
        <f t="shared" si="0"/>
        <v>1030</v>
      </c>
      <c r="E38">
        <f t="shared" si="11"/>
        <v>907.64203581758966</v>
      </c>
      <c r="F38">
        <f t="shared" si="9"/>
        <v>14971.471398864012</v>
      </c>
      <c r="I38">
        <f t="shared" si="3"/>
        <v>976.57453211221241</v>
      </c>
      <c r="J38">
        <f t="shared" si="5"/>
        <v>2854.280619029023</v>
      </c>
      <c r="M38">
        <f t="shared" si="4"/>
        <v>972.42204413178104</v>
      </c>
      <c r="N38">
        <f t="shared" si="6"/>
        <v>3315.2210019625709</v>
      </c>
    </row>
    <row r="39" spans="1:14" x14ac:dyDescent="0.45">
      <c r="A39" s="1">
        <f t="shared" si="7"/>
        <v>43912</v>
      </c>
      <c r="B39">
        <v>1106</v>
      </c>
      <c r="C39">
        <f t="shared" si="8"/>
        <v>39</v>
      </c>
      <c r="D39">
        <f t="shared" si="0"/>
        <v>1072</v>
      </c>
      <c r="E39">
        <f t="shared" si="11"/>
        <v>1013.356776613217</v>
      </c>
      <c r="F39">
        <f t="shared" si="9"/>
        <v>3439.0276491921331</v>
      </c>
      <c r="I39">
        <f t="shared" si="3"/>
        <v>1056.9336192823066</v>
      </c>
      <c r="J39">
        <f t="shared" si="5"/>
        <v>226.99582793048324</v>
      </c>
      <c r="M39">
        <f t="shared" si="4"/>
        <v>1055.3159223118876</v>
      </c>
      <c r="N39">
        <f t="shared" si="6"/>
        <v>278.35844830297128</v>
      </c>
    </row>
    <row r="40" spans="1:14" x14ac:dyDescent="0.45">
      <c r="A40" s="1">
        <f t="shared" si="7"/>
        <v>43913</v>
      </c>
      <c r="B40">
        <v>1144</v>
      </c>
      <c r="C40">
        <f t="shared" si="8"/>
        <v>40</v>
      </c>
      <c r="D40">
        <f t="shared" si="0"/>
        <v>1110</v>
      </c>
      <c r="E40">
        <f t="shared" si="11"/>
        <v>1130.5241307062042</v>
      </c>
      <c r="F40">
        <f t="shared" si="9"/>
        <v>421.23994124535545</v>
      </c>
      <c r="I40">
        <f t="shared" si="3"/>
        <v>1147.8211282075381</v>
      </c>
      <c r="J40">
        <f t="shared" si="5"/>
        <v>1430.4377388910339</v>
      </c>
      <c r="M40">
        <f t="shared" si="4"/>
        <v>1148.8741199465574</v>
      </c>
      <c r="N40">
        <f t="shared" si="6"/>
        <v>1511.1972016193286</v>
      </c>
    </row>
    <row r="41" spans="1:14" x14ac:dyDescent="0.45">
      <c r="A41" s="1">
        <f t="shared" si="7"/>
        <v>43914</v>
      </c>
      <c r="B41">
        <v>1223</v>
      </c>
      <c r="C41">
        <f t="shared" si="8"/>
        <v>41</v>
      </c>
      <c r="D41">
        <f t="shared" si="0"/>
        <v>1189</v>
      </c>
      <c r="E41">
        <f t="shared" si="11"/>
        <v>1260.176833951366</v>
      </c>
      <c r="F41">
        <f t="shared" si="9"/>
        <v>5066.1416913403291</v>
      </c>
      <c r="I41">
        <f t="shared" si="3"/>
        <v>1250.5129475175743</v>
      </c>
      <c r="J41">
        <f t="shared" si="5"/>
        <v>3783.8427122998473</v>
      </c>
      <c r="M41">
        <f t="shared" si="4"/>
        <v>1254.3412445787387</v>
      </c>
      <c r="N41">
        <f t="shared" si="6"/>
        <v>4269.4782430985524</v>
      </c>
    </row>
    <row r="42" spans="1:14" x14ac:dyDescent="0.45">
      <c r="A42" s="1">
        <f t="shared" si="7"/>
        <v>43915</v>
      </c>
      <c r="B42">
        <v>1313</v>
      </c>
      <c r="C42">
        <f t="shared" si="8"/>
        <v>42</v>
      </c>
      <c r="D42">
        <f t="shared" si="0"/>
        <v>1279</v>
      </c>
      <c r="E42">
        <f t="shared" si="11"/>
        <v>1403.3911050904933</v>
      </c>
      <c r="F42">
        <f t="shared" si="9"/>
        <v>15473.147025634144</v>
      </c>
      <c r="I42">
        <f t="shared" si="3"/>
        <v>1366.3818510379779</v>
      </c>
      <c r="J42">
        <f t="shared" si="5"/>
        <v>7635.5878908233535</v>
      </c>
      <c r="M42">
        <f t="shared" si="4"/>
        <v>1373.0534489305485</v>
      </c>
      <c r="N42">
        <f t="shared" si="6"/>
        <v>8846.0512557312923</v>
      </c>
    </row>
    <row r="43" spans="1:14" x14ac:dyDescent="0.45">
      <c r="A43" s="1">
        <f t="shared" si="7"/>
        <v>43916</v>
      </c>
      <c r="B43">
        <v>1417</v>
      </c>
      <c r="C43">
        <f t="shared" si="8"/>
        <v>43</v>
      </c>
      <c r="D43">
        <f t="shared" si="0"/>
        <v>1383</v>
      </c>
      <c r="E43">
        <f t="shared" si="11"/>
        <v>1561.2758967893899</v>
      </c>
      <c r="F43">
        <f t="shared" si="9"/>
        <v>31782.295376061196</v>
      </c>
      <c r="I43">
        <f t="shared" si="3"/>
        <v>1496.8932123027344</v>
      </c>
      <c r="J43">
        <f t="shared" si="5"/>
        <v>12971.66380863572</v>
      </c>
      <c r="M43">
        <f t="shared" si="4"/>
        <v>1506.432961379151</v>
      </c>
      <c r="N43">
        <f t="shared" si="6"/>
        <v>15235.695954826992</v>
      </c>
    </row>
    <row r="44" spans="1:14" x14ac:dyDescent="0.45">
      <c r="A44" s="1">
        <f t="shared" si="7"/>
        <v>43917</v>
      </c>
      <c r="B44">
        <v>1546</v>
      </c>
      <c r="C44">
        <f t="shared" si="8"/>
        <v>44</v>
      </c>
      <c r="D44">
        <f t="shared" si="0"/>
        <v>1512</v>
      </c>
      <c r="E44">
        <f t="shared" si="11"/>
        <v>1734.9585835549408</v>
      </c>
      <c r="F44">
        <f t="shared" si="9"/>
        <v>49710.529980825515</v>
      </c>
      <c r="I44">
        <f t="shared" si="3"/>
        <v>1643.5954616486424</v>
      </c>
      <c r="J44">
        <f t="shared" si="5"/>
        <v>17317.365526519316</v>
      </c>
      <c r="M44">
        <f t="shared" si="4"/>
        <v>1655.9775403108345</v>
      </c>
      <c r="N44">
        <f t="shared" si="6"/>
        <v>20729.532113957961</v>
      </c>
    </row>
    <row r="45" spans="1:14" x14ac:dyDescent="0.45">
      <c r="A45" s="1">
        <f t="shared" si="7"/>
        <v>43918</v>
      </c>
      <c r="B45">
        <v>1752</v>
      </c>
      <c r="C45">
        <f t="shared" si="8"/>
        <v>45</v>
      </c>
      <c r="D45">
        <f t="shared" si="0"/>
        <v>1718</v>
      </c>
      <c r="E45">
        <f t="shared" si="11"/>
        <v>1925.566645807123</v>
      </c>
      <c r="F45">
        <f t="shared" si="9"/>
        <v>43083.912451619653</v>
      </c>
      <c r="I45">
        <f t="shared" si="3"/>
        <v>1808.1041073646541</v>
      </c>
      <c r="J45">
        <f t="shared" si="5"/>
        <v>8118.7501639811053</v>
      </c>
      <c r="M45">
        <f t="shared" si="4"/>
        <v>1823.2437694633163</v>
      </c>
      <c r="N45">
        <f t="shared" si="6"/>
        <v>11076.251010847671</v>
      </c>
    </row>
    <row r="46" spans="1:14" x14ac:dyDescent="0.45">
      <c r="A46" s="1">
        <f t="shared" si="7"/>
        <v>43919</v>
      </c>
      <c r="B46">
        <v>1919</v>
      </c>
      <c r="C46">
        <f t="shared" si="8"/>
        <v>46</v>
      </c>
      <c r="D46">
        <f t="shared" si="0"/>
        <v>1885</v>
      </c>
      <c r="E46">
        <f t="shared" si="11"/>
        <v>2134.2049878523517</v>
      </c>
      <c r="F46">
        <f t="shared" si="9"/>
        <v>62103.12597049075</v>
      </c>
      <c r="I46">
        <f t="shared" si="3"/>
        <v>1992.0780738472035</v>
      </c>
      <c r="J46">
        <f t="shared" si="5"/>
        <v>11465.713898827174</v>
      </c>
      <c r="M46">
        <f t="shared" si="4"/>
        <v>2009.8230682746205</v>
      </c>
      <c r="N46">
        <f t="shared" si="6"/>
        <v>15580.798373490567</v>
      </c>
    </row>
    <row r="47" spans="1:14" x14ac:dyDescent="0.45">
      <c r="A47" s="1">
        <f t="shared" si="7"/>
        <v>43920</v>
      </c>
      <c r="B47">
        <v>2061</v>
      </c>
      <c r="C47">
        <f t="shared" si="8"/>
        <v>47</v>
      </c>
      <c r="D47">
        <f t="shared" si="0"/>
        <v>2027</v>
      </c>
      <c r="E47">
        <f t="shared" si="11"/>
        <v>2361.9286622680506</v>
      </c>
      <c r="F47">
        <f t="shared" si="9"/>
        <v>112177.20880866592</v>
      </c>
      <c r="I47">
        <f t="shared" si="3"/>
        <v>2197.1871358267481</v>
      </c>
      <c r="J47">
        <f t="shared" si="5"/>
        <v>28963.661200912004</v>
      </c>
      <c r="M47">
        <f t="shared" si="4"/>
        <v>2217.3093411826126</v>
      </c>
      <c r="N47">
        <f t="shared" si="6"/>
        <v>36217.645341360039</v>
      </c>
    </row>
    <row r="48" spans="1:14" x14ac:dyDescent="0.45">
      <c r="A48" s="1">
        <f t="shared" si="7"/>
        <v>43921</v>
      </c>
      <c r="B48">
        <v>2295</v>
      </c>
      <c r="C48">
        <f t="shared" si="8"/>
        <v>48</v>
      </c>
      <c r="D48">
        <f t="shared" si="0"/>
        <v>2261</v>
      </c>
      <c r="E48">
        <f t="shared" si="11"/>
        <v>2609.710974930957</v>
      </c>
      <c r="F48">
        <f t="shared" si="9"/>
        <v>121599.34403729855</v>
      </c>
      <c r="I48">
        <f t="shared" si="3"/>
        <v>2425.0693933840485</v>
      </c>
      <c r="J48">
        <f t="shared" si="5"/>
        <v>26918.765845409642</v>
      </c>
      <c r="M48">
        <f t="shared" si="4"/>
        <v>2447.2573723221344</v>
      </c>
      <c r="N48">
        <f t="shared" si="6"/>
        <v>34691.808744346206</v>
      </c>
    </row>
    <row r="49" spans="1:16" x14ac:dyDescent="0.45">
      <c r="A49" s="1">
        <f t="shared" si="7"/>
        <v>43922</v>
      </c>
      <c r="B49">
        <v>2573</v>
      </c>
      <c r="C49">
        <f t="shared" si="8"/>
        <v>49</v>
      </c>
      <c r="D49">
        <f t="shared" si="0"/>
        <v>2539</v>
      </c>
      <c r="E49">
        <f t="shared" si="11"/>
        <v>2878.4072211270991</v>
      </c>
      <c r="F49">
        <f t="shared" si="9"/>
        <v>115197.26175321954</v>
      </c>
      <c r="I49">
        <f t="shared" si="3"/>
        <v>2677.2780868587952</v>
      </c>
      <c r="J49">
        <f t="shared" si="5"/>
        <v>19120.829305328505</v>
      </c>
      <c r="M49">
        <f t="shared" si="4"/>
        <v>2701.1314293984419</v>
      </c>
      <c r="N49">
        <f t="shared" si="6"/>
        <v>26286.600398781957</v>
      </c>
    </row>
    <row r="50" spans="1:16" x14ac:dyDescent="0.45">
      <c r="A50" s="1">
        <f t="shared" si="7"/>
        <v>43923</v>
      </c>
      <c r="B50">
        <v>2864</v>
      </c>
      <c r="C50">
        <f t="shared" si="8"/>
        <v>50</v>
      </c>
      <c r="D50">
        <f t="shared" si="0"/>
        <v>2830</v>
      </c>
      <c r="E50">
        <f t="shared" si="11"/>
        <v>3168.7146555363242</v>
      </c>
      <c r="F50">
        <f t="shared" si="9"/>
        <v>114727.61787509079</v>
      </c>
      <c r="I50">
        <f t="shared" si="3"/>
        <v>2955.2176408388718</v>
      </c>
      <c r="J50">
        <f t="shared" si="5"/>
        <v>15679.457577252702</v>
      </c>
      <c r="M50">
        <f t="shared" si="4"/>
        <v>2980.2441113762716</v>
      </c>
      <c r="N50">
        <f t="shared" si="6"/>
        <v>22573.293003245497</v>
      </c>
    </row>
    <row r="51" spans="1:16" x14ac:dyDescent="0.45">
      <c r="A51" s="1">
        <f t="shared" si="7"/>
        <v>43924</v>
      </c>
      <c r="B51">
        <v>3206</v>
      </c>
      <c r="C51">
        <f t="shared" si="8"/>
        <v>51</v>
      </c>
      <c r="D51">
        <f t="shared" si="0"/>
        <v>3172</v>
      </c>
      <c r="E51">
        <f t="shared" si="11"/>
        <v>3481.1297200551899</v>
      </c>
      <c r="F51">
        <f t="shared" si="9"/>
        <v>95561.18382140006</v>
      </c>
      <c r="I51">
        <f t="shared" si="3"/>
        <v>3260.0696862723921</v>
      </c>
      <c r="J51">
        <f t="shared" si="5"/>
        <v>7756.2696401175726</v>
      </c>
      <c r="M51">
        <f t="shared" si="4"/>
        <v>3285.6862844220227</v>
      </c>
      <c r="N51">
        <f t="shared" si="6"/>
        <v>12924.571265685043</v>
      </c>
    </row>
    <row r="52" spans="1:16" x14ac:dyDescent="0.45">
      <c r="A52" s="1">
        <f t="shared" si="7"/>
        <v>43925</v>
      </c>
      <c r="B52">
        <v>3589</v>
      </c>
      <c r="C52">
        <f t="shared" si="8"/>
        <v>52</v>
      </c>
      <c r="D52">
        <f t="shared" si="0"/>
        <v>3555</v>
      </c>
      <c r="E52">
        <f t="shared" si="11"/>
        <v>3815.9040239327483</v>
      </c>
      <c r="F52">
        <f t="shared" si="9"/>
        <v>68070.90970430008</v>
      </c>
      <c r="I52">
        <f t="shared" si="3"/>
        <v>3592.7109456443291</v>
      </c>
      <c r="J52">
        <f t="shared" si="5"/>
        <v>1422.1154213895409</v>
      </c>
      <c r="M52">
        <f t="shared" si="4"/>
        <v>3618.2499983226785</v>
      </c>
      <c r="N52">
        <f t="shared" si="6"/>
        <v>4000.5622878188324</v>
      </c>
    </row>
    <row r="53" spans="1:16" x14ac:dyDescent="0.45">
      <c r="A53" s="1">
        <f t="shared" si="7"/>
        <v>43926</v>
      </c>
      <c r="B53">
        <v>3894</v>
      </c>
      <c r="C53">
        <f t="shared" si="8"/>
        <v>53</v>
      </c>
      <c r="D53">
        <f t="shared" si="0"/>
        <v>3860</v>
      </c>
      <c r="E53">
        <f t="shared" si="11"/>
        <v>4173.0010564823006</v>
      </c>
      <c r="F53">
        <f t="shared" si="9"/>
        <v>97969.661359036298</v>
      </c>
      <c r="I53">
        <f t="shared" si="3"/>
        <v>3953.6262388466203</v>
      </c>
      <c r="J53">
        <f t="shared" si="5"/>
        <v>8765.8726005643839</v>
      </c>
      <c r="M53">
        <f t="shared" si="4"/>
        <v>3978.347519053003</v>
      </c>
      <c r="N53">
        <f t="shared" si="6"/>
        <v>14006.135266000907</v>
      </c>
    </row>
    <row r="54" spans="1:16" x14ac:dyDescent="0.45">
      <c r="A54" s="1">
        <f t="shared" si="7"/>
        <v>43927</v>
      </c>
      <c r="B54">
        <v>4155</v>
      </c>
      <c r="C54">
        <f t="shared" si="8"/>
        <v>54</v>
      </c>
      <c r="D54">
        <f t="shared" si="0"/>
        <v>4121</v>
      </c>
      <c r="E54">
        <f t="shared" si="11"/>
        <v>4552.0560642470964</v>
      </c>
      <c r="F54">
        <f t="shared" si="9"/>
        <v>185809.33052419691</v>
      </c>
      <c r="I54">
        <f t="shared" si="3"/>
        <v>4342.82137480662</v>
      </c>
      <c r="J54">
        <f t="shared" si="5"/>
        <v>49204.722321099012</v>
      </c>
      <c r="M54">
        <f t="shared" si="4"/>
        <v>4365.9309546770201</v>
      </c>
      <c r="N54">
        <f t="shared" si="6"/>
        <v>59991.172558996455</v>
      </c>
    </row>
    <row r="55" spans="1:16" x14ac:dyDescent="0.45">
      <c r="A55" s="1">
        <f t="shared" si="7"/>
        <v>43928</v>
      </c>
      <c r="B55">
        <v>4626</v>
      </c>
      <c r="C55">
        <f t="shared" si="8"/>
        <v>55</v>
      </c>
      <c r="D55">
        <f t="shared" si="0"/>
        <v>4592</v>
      </c>
      <c r="E55">
        <f t="shared" si="11"/>
        <v>4952.3418789812531</v>
      </c>
      <c r="F55">
        <f t="shared" si="9"/>
        <v>129846.26974774005</v>
      </c>
      <c r="I55">
        <f t="shared" si="3"/>
        <v>4759.7421602726008</v>
      </c>
      <c r="J55">
        <f t="shared" si="5"/>
        <v>28137.432332918899</v>
      </c>
      <c r="M55">
        <f t="shared" si="4"/>
        <v>4780.4182306586199</v>
      </c>
      <c r="N55">
        <f t="shared" si="6"/>
        <v>35501.429644524891</v>
      </c>
    </row>
    <row r="56" spans="1:16" x14ac:dyDescent="0.45">
      <c r="A56" s="1">
        <f t="shared" si="7"/>
        <v>43929</v>
      </c>
      <c r="B56">
        <v>5123</v>
      </c>
      <c r="C56">
        <f t="shared" si="8"/>
        <v>56</v>
      </c>
      <c r="D56">
        <f t="shared" si="0"/>
        <v>5089</v>
      </c>
      <c r="E56">
        <f t="shared" ref="E56:E60" si="12">$H$3/(1+EXP(-$H$1*(C56-$H$2)))</f>
        <v>5372.7436691566718</v>
      </c>
      <c r="F56">
        <f t="shared" si="9"/>
        <v>80510.469786490808</v>
      </c>
      <c r="I56">
        <f t="shared" si="3"/>
        <v>5203.2069354262276</v>
      </c>
      <c r="J56">
        <f t="shared" si="5"/>
        <v>13043.224099450515</v>
      </c>
      <c r="L56" t="s">
        <v>9</v>
      </c>
      <c r="M56">
        <f t="shared" si="4"/>
        <v>5220.6321675939007</v>
      </c>
      <c r="N56">
        <f t="shared" si="6"/>
        <v>17327.027545468762</v>
      </c>
      <c r="P56" t="s">
        <v>17</v>
      </c>
    </row>
    <row r="57" spans="1:16" x14ac:dyDescent="0.45">
      <c r="A57" s="1">
        <f t="shared" si="7"/>
        <v>43930</v>
      </c>
      <c r="B57">
        <v>5765</v>
      </c>
      <c r="C57">
        <f t="shared" si="8"/>
        <v>57</v>
      </c>
      <c r="D57">
        <f t="shared" si="0"/>
        <v>5731</v>
      </c>
      <c r="E57">
        <f t="shared" si="12"/>
        <v>5811.745536282614</v>
      </c>
      <c r="F57">
        <f t="shared" si="9"/>
        <v>6519.8416295669358</v>
      </c>
      <c r="I57">
        <f t="shared" si="3"/>
        <v>5671.3606420653814</v>
      </c>
      <c r="J57">
        <f t="shared" si="5"/>
        <v>3556.8530148535547</v>
      </c>
      <c r="M57">
        <f t="shared" si="4"/>
        <v>5684.7598740471904</v>
      </c>
      <c r="N57">
        <f t="shared" si="6"/>
        <v>2138.1492481317005</v>
      </c>
    </row>
    <row r="58" spans="1:16" x14ac:dyDescent="0.45">
      <c r="A58" s="1">
        <f t="shared" si="7"/>
        <v>43931</v>
      </c>
      <c r="B58">
        <v>6403</v>
      </c>
      <c r="C58">
        <f t="shared" si="8"/>
        <v>58</v>
      </c>
      <c r="D58">
        <f t="shared" si="0"/>
        <v>6369</v>
      </c>
      <c r="E58">
        <f t="shared" si="12"/>
        <v>6267.4315326358001</v>
      </c>
      <c r="F58">
        <f t="shared" si="9"/>
        <v>10316.153562712547</v>
      </c>
      <c r="I58">
        <f t="shared" si="3"/>
        <v>6161.6581520254331</v>
      </c>
      <c r="J58">
        <f t="shared" si="5"/>
        <v>42990.641921508417</v>
      </c>
      <c r="M58">
        <f t="shared" si="4"/>
        <v>6170.3393419055192</v>
      </c>
      <c r="N58">
        <f t="shared" si="6"/>
        <v>39466.057074532211</v>
      </c>
    </row>
    <row r="59" spans="1:16" x14ac:dyDescent="0.45">
      <c r="A59" s="1">
        <f t="shared" si="7"/>
        <v>43932</v>
      </c>
      <c r="B59">
        <v>7098</v>
      </c>
      <c r="C59">
        <f t="shared" si="8"/>
        <v>59</v>
      </c>
      <c r="D59">
        <f t="shared" si="0"/>
        <v>7064</v>
      </c>
      <c r="E59">
        <f t="shared" si="12"/>
        <v>6737.5030120842321</v>
      </c>
      <c r="F59">
        <f t="shared" si="9"/>
        <v>106600.28311806911</v>
      </c>
      <c r="I59">
        <f t="shared" si="3"/>
        <v>6670.8832131557547</v>
      </c>
      <c r="J59">
        <f t="shared" si="5"/>
        <v>154540.80809874382</v>
      </c>
      <c r="M59">
        <f t="shared" si="4"/>
        <v>6674.2788426750149</v>
      </c>
      <c r="N59">
        <f t="shared" si="6"/>
        <v>151882.58046672583</v>
      </c>
    </row>
    <row r="60" spans="1:16" x14ac:dyDescent="0.45">
      <c r="A60" s="1">
        <f t="shared" si="7"/>
        <v>43933</v>
      </c>
      <c r="B60">
        <v>7557</v>
      </c>
      <c r="C60">
        <f t="shared" si="8"/>
        <v>60</v>
      </c>
      <c r="D60">
        <f t="shared" si="0"/>
        <v>7523</v>
      </c>
      <c r="E60">
        <f t="shared" si="12"/>
        <v>7219.3132551060644</v>
      </c>
      <c r="F60">
        <f t="shared" si="9"/>
        <v>92225.639024274322</v>
      </c>
      <c r="I60">
        <f t="shared" si="3"/>
        <v>7195.2068436423997</v>
      </c>
      <c r="J60">
        <f t="shared" si="5"/>
        <v>107448.3533548782</v>
      </c>
      <c r="M60">
        <f t="shared" si="4"/>
        <v>7192.9124274940978</v>
      </c>
      <c r="N60">
        <f t="shared" si="6"/>
        <v>108957.80552283928</v>
      </c>
    </row>
    <row r="61" spans="1:16" x14ac:dyDescent="0.45">
      <c r="A61" s="1">
        <f t="shared" si="7"/>
        <v>43934</v>
      </c>
      <c r="B61">
        <v>7870</v>
      </c>
      <c r="C61">
        <f t="shared" si="8"/>
        <v>61</v>
      </c>
      <c r="D61">
        <f t="shared" si="0"/>
        <v>7836</v>
      </c>
      <c r="E61">
        <f t="shared" ref="E61:E73" si="13">$H$3/(1+EXP(-$H$1*(C61-$H$2)))</f>
        <v>7709.9190968150524</v>
      </c>
      <c r="F61">
        <f t="shared" si="9"/>
        <v>15896.394147932131</v>
      </c>
      <c r="I61">
        <f t="shared" si="3"/>
        <v>7730.2854787100514</v>
      </c>
      <c r="J61">
        <f t="shared" si="5"/>
        <v>11175.560011562997</v>
      </c>
      <c r="M61">
        <f t="shared" si="4"/>
        <v>7722.0916773084919</v>
      </c>
      <c r="N61">
        <f t="shared" si="6"/>
        <v>12975.10597839275</v>
      </c>
    </row>
    <row r="62" spans="1:16" x14ac:dyDescent="0.45">
      <c r="A62" s="1">
        <f t="shared" si="7"/>
        <v>43935</v>
      </c>
      <c r="B62">
        <v>8308</v>
      </c>
      <c r="C62">
        <f t="shared" si="8"/>
        <v>62</v>
      </c>
      <c r="D62">
        <f t="shared" si="0"/>
        <v>8274</v>
      </c>
      <c r="E62">
        <f t="shared" si="13"/>
        <v>8206.147945446628</v>
      </c>
      <c r="F62">
        <f t="shared" si="9"/>
        <v>4603.9013071137697</v>
      </c>
      <c r="I62">
        <f t="shared" si="3"/>
        <v>8271.3950453998223</v>
      </c>
      <c r="J62">
        <f t="shared" si="5"/>
        <v>6.7857884689871399</v>
      </c>
      <c r="M62">
        <f t="shared" si="4"/>
        <v>8257.310184006792</v>
      </c>
      <c r="N62">
        <f t="shared" si="6"/>
        <v>278.54995788714012</v>
      </c>
    </row>
    <row r="63" spans="1:16" x14ac:dyDescent="0.45">
      <c r="A63" s="1">
        <f t="shared" si="7"/>
        <v>43936</v>
      </c>
      <c r="B63">
        <v>8977</v>
      </c>
      <c r="C63">
        <f t="shared" si="8"/>
        <v>63</v>
      </c>
      <c r="D63">
        <f t="shared" si="0"/>
        <v>8943</v>
      </c>
      <c r="E63">
        <f t="shared" si="13"/>
        <v>8704.6772582899066</v>
      </c>
      <c r="F63">
        <f t="shared" si="9"/>
        <v>56797.729216215892</v>
      </c>
      <c r="I63">
        <f t="shared" si="3"/>
        <v>8813.593010998733</v>
      </c>
      <c r="J63">
        <f t="shared" si="5"/>
        <v>16746.168802374035</v>
      </c>
      <c r="M63">
        <f t="shared" si="4"/>
        <v>8793.8535879565625</v>
      </c>
      <c r="N63">
        <f t="shared" si="6"/>
        <v>22244.652225430844</v>
      </c>
    </row>
    <row r="64" spans="1:16" x14ac:dyDescent="0.45">
      <c r="A64" s="1">
        <f t="shared" si="7"/>
        <v>43937</v>
      </c>
      <c r="B64">
        <v>9509</v>
      </c>
      <c r="C64">
        <f t="shared" si="8"/>
        <v>64</v>
      </c>
      <c r="D64">
        <f t="shared" si="0"/>
        <v>9475</v>
      </c>
      <c r="E64">
        <f t="shared" si="13"/>
        <v>9202.1224082565604</v>
      </c>
      <c r="F64">
        <f t="shared" si="9"/>
        <v>74462.180075699274</v>
      </c>
      <c r="I64">
        <f t="shared" si="3"/>
        <v>9351.897010272256</v>
      </c>
      <c r="J64">
        <f t="shared" si="5"/>
        <v>15154.346079909043</v>
      </c>
      <c r="M64">
        <f t="shared" si="4"/>
        <v>9326.9649473414047</v>
      </c>
      <c r="N64">
        <f t="shared" si="6"/>
        <v>21914.376815633084</v>
      </c>
    </row>
    <row r="65" spans="1:14" x14ac:dyDescent="0.45">
      <c r="A65" s="1">
        <f t="shared" si="7"/>
        <v>43938</v>
      </c>
      <c r="B65">
        <v>10073</v>
      </c>
      <c r="C65">
        <f t="shared" si="8"/>
        <v>65</v>
      </c>
      <c r="D65">
        <f t="shared" si="0"/>
        <v>10039</v>
      </c>
      <c r="E65">
        <f t="shared" si="13"/>
        <v>9695.1280806985487</v>
      </c>
      <c r="F65">
        <f t="shared" si="9"/>
        <v>118247.89688406381</v>
      </c>
      <c r="I65">
        <f t="shared" si="3"/>
        <v>9881.4665337194183</v>
      </c>
      <c r="J65">
        <f t="shared" si="5"/>
        <v>24816.792998375175</v>
      </c>
      <c r="M65">
        <f t="shared" si="4"/>
        <v>9852.0133103361295</v>
      </c>
      <c r="N65">
        <f t="shared" si="6"/>
        <v>34964.022111452614</v>
      </c>
    </row>
    <row r="66" spans="1:14" x14ac:dyDescent="0.45">
      <c r="A66" s="1">
        <f t="shared" si="7"/>
        <v>43939</v>
      </c>
      <c r="B66">
        <v>10639</v>
      </c>
      <c r="C66">
        <f t="shared" si="8"/>
        <v>66</v>
      </c>
      <c r="D66">
        <f t="shared" si="0"/>
        <v>10605</v>
      </c>
      <c r="E66">
        <f t="shared" si="13"/>
        <v>10180.457999389317</v>
      </c>
      <c r="F66">
        <f t="shared" si="9"/>
        <v>180235.91028252142</v>
      </c>
      <c r="I66">
        <f t="shared" ref="I66:I97" si="14">$L$3/(1+EXP(-$L$1*(C66-$L$2)))+$L$6/(1+EXP(-$L$4*(C66-$L$5)))</f>
        <v>10397.773760468132</v>
      </c>
      <c r="J66">
        <f t="shared" si="5"/>
        <v>42942.714350519331</v>
      </c>
      <c r="M66">
        <f t="shared" ref="M66:M129" si="15">$P$3/(1+EXP(-$P$1*($C66-$P$2)))+$P$6/(1+EXP(-$P$4*($C66-$P$5)))+$P$9/(1+EXP(-$P$7*($C66-$P$8)))</f>
        <v>10364.652956665122</v>
      </c>
      <c r="N66">
        <f t="shared" si="6"/>
        <v>57766.701239817492</v>
      </c>
    </row>
    <row r="67" spans="1:14" x14ac:dyDescent="0.45">
      <c r="A67" s="1">
        <f t="shared" si="7"/>
        <v>43940</v>
      </c>
      <c r="B67">
        <v>10971</v>
      </c>
      <c r="C67">
        <f t="shared" si="8"/>
        <v>67</v>
      </c>
      <c r="D67">
        <f t="shared" si="0"/>
        <v>10937</v>
      </c>
      <c r="E67">
        <f t="shared" si="13"/>
        <v>10655.077942323947</v>
      </c>
      <c r="F67">
        <f t="shared" si="9"/>
        <v>79480.046604299554</v>
      </c>
      <c r="I67">
        <f t="shared" si="14"/>
        <v>10896.751023029505</v>
      </c>
      <c r="J67">
        <f t="shared" si="5"/>
        <v>1619.9801471714593</v>
      </c>
      <c r="M67">
        <f t="shared" si="15"/>
        <v>10860.961947200445</v>
      </c>
      <c r="N67">
        <f t="shared" ref="N67:N149" si="16">($D67-M67)^2</f>
        <v>5781.7854735478932</v>
      </c>
    </row>
    <row r="68" spans="1:14" x14ac:dyDescent="0.45">
      <c r="A68" s="1">
        <f t="shared" si="7"/>
        <v>43941</v>
      </c>
      <c r="B68">
        <v>11334</v>
      </c>
      <c r="C68">
        <f t="shared" si="8"/>
        <v>68</v>
      </c>
      <c r="D68">
        <f t="shared" si="0"/>
        <v>11300</v>
      </c>
      <c r="E68">
        <f t="shared" si="13"/>
        <v>11116.227648561113</v>
      </c>
      <c r="F68">
        <f t="shared" si="9"/>
        <v>33772.277153377865</v>
      </c>
      <c r="I68">
        <f t="shared" si="14"/>
        <v>11374.905324701196</v>
      </c>
      <c r="J68">
        <f t="shared" si="5"/>
        <v>5610.8076685916258</v>
      </c>
      <c r="M68">
        <f t="shared" si="15"/>
        <v>11337.551148004417</v>
      </c>
      <c r="N68">
        <f t="shared" si="16"/>
        <v>1410.0887164496289</v>
      </c>
    </row>
    <row r="69" spans="1:14" x14ac:dyDescent="0.45">
      <c r="A69" s="1">
        <f t="shared" si="7"/>
        <v>43942</v>
      </c>
      <c r="B69">
        <v>11747</v>
      </c>
      <c r="C69">
        <f t="shared" si="8"/>
        <v>69</v>
      </c>
      <c r="D69">
        <f t="shared" si="0"/>
        <v>11713</v>
      </c>
      <c r="E69">
        <f t="shared" si="13"/>
        <v>11561.47824475609</v>
      </c>
      <c r="F69">
        <f t="shared" si="9"/>
        <v>22958.842312195327</v>
      </c>
      <c r="I69">
        <f t="shared" si="14"/>
        <v>11829.394244876945</v>
      </c>
      <c r="J69">
        <f t="shared" si="5"/>
        <v>13547.620240474207</v>
      </c>
      <c r="M69">
        <f t="shared" si="15"/>
        <v>11791.638317785502</v>
      </c>
      <c r="N69">
        <f t="shared" si="16"/>
        <v>6183.9850241336462</v>
      </c>
    </row>
    <row r="70" spans="1:14" ht="18" customHeight="1" x14ac:dyDescent="0.45">
      <c r="A70" s="1">
        <f t="shared" ref="A70:A133" si="17">1+A69</f>
        <v>43943</v>
      </c>
      <c r="B70">
        <v>12063</v>
      </c>
      <c r="C70">
        <f t="shared" si="8"/>
        <v>70</v>
      </c>
      <c r="D70">
        <f t="shared" si="0"/>
        <v>12029</v>
      </c>
      <c r="E70">
        <f t="shared" si="13"/>
        <v>11988.773092384985</v>
      </c>
      <c r="F70">
        <f t="shared" si="9"/>
        <v>1618.2040962669582</v>
      </c>
      <c r="I70">
        <f t="shared" si="14"/>
        <v>12258.061778741545</v>
      </c>
      <c r="J70">
        <f t="shared" si="5"/>
        <v>52469.298480240475</v>
      </c>
      <c r="M70">
        <f t="shared" si="15"/>
        <v>12221.085580464658</v>
      </c>
      <c r="N70">
        <f t="shared" si="16"/>
        <v>36896.870222444624</v>
      </c>
    </row>
    <row r="71" spans="1:14" x14ac:dyDescent="0.45">
      <c r="A71" s="1">
        <f>1+A70</f>
        <v>43944</v>
      </c>
      <c r="B71">
        <v>12614</v>
      </c>
      <c r="C71">
        <f>C70+1</f>
        <v>71</v>
      </c>
      <c r="D71">
        <f t="shared" si="0"/>
        <v>12580</v>
      </c>
      <c r="E71">
        <f t="shared" si="13"/>
        <v>12396.451309148451</v>
      </c>
      <c r="F71">
        <f t="shared" si="9"/>
        <v>33690.121913317358</v>
      </c>
      <c r="I71">
        <f t="shared" si="14"/>
        <v>12659.43650908501</v>
      </c>
      <c r="J71">
        <f t="shared" si="5"/>
        <v>6310.1589756128242</v>
      </c>
      <c r="M71">
        <f t="shared" si="15"/>
        <v>12624.402074971555</v>
      </c>
      <c r="N71">
        <f t="shared" si="16"/>
        <v>1971.5442617795566</v>
      </c>
    </row>
    <row r="72" spans="1:14" x14ac:dyDescent="0.45">
      <c r="A72" s="1">
        <f t="shared" si="17"/>
        <v>43945</v>
      </c>
      <c r="B72">
        <v>13059</v>
      </c>
      <c r="C72">
        <f t="shared" si="8"/>
        <v>72</v>
      </c>
      <c r="D72">
        <f t="shared" si="0"/>
        <v>13025</v>
      </c>
      <c r="E72">
        <f t="shared" si="13"/>
        <v>12783.254492087148</v>
      </c>
      <c r="F72">
        <f t="shared" si="9"/>
        <v>58440.890596042882</v>
      </c>
      <c r="I72">
        <f t="shared" si="14"/>
        <v>13032.697503628657</v>
      </c>
      <c r="J72">
        <f t="shared" si="5"/>
        <v>59.251562113183134</v>
      </c>
      <c r="M72">
        <f t="shared" si="15"/>
        <v>13000.716337511985</v>
      </c>
      <c r="N72">
        <f t="shared" si="16"/>
        <v>589.69626383181082</v>
      </c>
    </row>
    <row r="73" spans="1:14" x14ac:dyDescent="0.45">
      <c r="A73" s="1">
        <f t="shared" si="17"/>
        <v>43946</v>
      </c>
      <c r="B73">
        <v>13423</v>
      </c>
      <c r="C73">
        <f t="shared" si="8"/>
        <v>73</v>
      </c>
      <c r="D73">
        <f t="shared" si="0"/>
        <v>13389</v>
      </c>
      <c r="E73">
        <f t="shared" si="13"/>
        <v>13148.318237584792</v>
      </c>
      <c r="F73">
        <f t="shared" si="9"/>
        <v>57927.710759290698</v>
      </c>
      <c r="I73">
        <f t="shared" si="14"/>
        <v>13377.615208945874</v>
      </c>
      <c r="J73">
        <f t="shared" si="5"/>
        <v>129.61346734611317</v>
      </c>
      <c r="M73">
        <f t="shared" si="15"/>
        <v>13349.724776203271</v>
      </c>
      <c r="N73">
        <f t="shared" si="16"/>
        <v>1542.5432042831342</v>
      </c>
    </row>
    <row r="74" spans="1:14" x14ac:dyDescent="0.45">
      <c r="A74" s="1">
        <f t="shared" si="17"/>
        <v>43947</v>
      </c>
      <c r="B74">
        <v>13631</v>
      </c>
      <c r="C74">
        <f t="shared" si="8"/>
        <v>74</v>
      </c>
      <c r="D74">
        <f t="shared" si="0"/>
        <v>13597</v>
      </c>
      <c r="E74">
        <f t="shared" ref="E74:E97" si="18">$H$3/(1+EXP(-$H$1*(C74-$H$2)))</f>
        <v>13491.150832573105</v>
      </c>
      <c r="F74">
        <f t="shared" si="9"/>
        <v>11204.046244966912</v>
      </c>
      <c r="I74">
        <f t="shared" si="14"/>
        <v>13694.475346026675</v>
      </c>
      <c r="J74">
        <f t="shared" si="5"/>
        <v>9501.4430830199763</v>
      </c>
      <c r="M74">
        <f t="shared" si="15"/>
        <v>13671.62339614713</v>
      </c>
      <c r="N74">
        <f t="shared" si="16"/>
        <v>5568.6512525314702</v>
      </c>
    </row>
    <row r="75" spans="1:14" x14ac:dyDescent="0.45">
      <c r="A75" s="1">
        <f t="shared" si="17"/>
        <v>43948</v>
      </c>
      <c r="B75">
        <v>13804</v>
      </c>
      <c r="C75">
        <f t="shared" si="8"/>
        <v>75</v>
      </c>
      <c r="D75">
        <f t="shared" si="0"/>
        <v>13770</v>
      </c>
      <c r="E75">
        <f t="shared" si="18"/>
        <v>13811.601950064294</v>
      </c>
      <c r="F75">
        <f t="shared" si="9"/>
        <v>1730.7222491520295</v>
      </c>
      <c r="I75">
        <f t="shared" si="14"/>
        <v>13983.993563298742</v>
      </c>
      <c r="J75">
        <f t="shared" si="5"/>
        <v>45793.245133292578</v>
      </c>
      <c r="M75">
        <f t="shared" si="15"/>
        <v>13967.029842607892</v>
      </c>
      <c r="N75">
        <f t="shared" si="16"/>
        <v>38820.758878090543</v>
      </c>
    </row>
    <row r="76" spans="1:14" x14ac:dyDescent="0.45">
      <c r="A76" s="1">
        <f t="shared" si="17"/>
        <v>43949</v>
      </c>
      <c r="B76">
        <v>14097</v>
      </c>
      <c r="C76">
        <f t="shared" si="8"/>
        <v>76</v>
      </c>
      <c r="D76">
        <f t="shared" si="0"/>
        <v>14063</v>
      </c>
      <c r="E76">
        <f t="shared" si="18"/>
        <v>14109.824333944323</v>
      </c>
      <c r="F76">
        <f t="shared" si="9"/>
        <v>2192.5182493295138</v>
      </c>
      <c r="I76">
        <f t="shared" si="14"/>
        <v>14247.227639968829</v>
      </c>
      <c r="J76">
        <f t="shared" si="5"/>
        <v>33939.823328484461</v>
      </c>
      <c r="M76">
        <f t="shared" si="15"/>
        <v>14236.902072091987</v>
      </c>
      <c r="N76">
        <f t="shared" si="16"/>
        <v>30241.930677886667</v>
      </c>
    </row>
    <row r="77" spans="1:14" x14ac:dyDescent="0.45">
      <c r="A77" s="1">
        <f t="shared" si="17"/>
        <v>43950</v>
      </c>
      <c r="B77">
        <v>14315</v>
      </c>
      <c r="C77">
        <f t="shared" si="8"/>
        <v>77</v>
      </c>
      <c r="D77">
        <f t="shared" si="0"/>
        <v>14281</v>
      </c>
      <c r="E77">
        <f t="shared" si="18"/>
        <v>14386.231349641161</v>
      </c>
      <c r="F77">
        <f t="shared" si="9"/>
        <v>11073.636947300212</v>
      </c>
      <c r="I77">
        <f t="shared" si="14"/>
        <v>14485.492656567814</v>
      </c>
      <c r="J77">
        <f t="shared" si="5"/>
        <v>41817.246590162031</v>
      </c>
      <c r="M77">
        <f t="shared" si="15"/>
        <v>14482.458793905338</v>
      </c>
      <c r="N77">
        <f t="shared" si="16"/>
        <v>40585.64564179349</v>
      </c>
    </row>
    <row r="78" spans="1:14" x14ac:dyDescent="0.45">
      <c r="A78" s="1">
        <f t="shared" si="17"/>
        <v>43951</v>
      </c>
      <c r="B78">
        <v>14496</v>
      </c>
      <c r="C78">
        <f t="shared" si="8"/>
        <v>78</v>
      </c>
      <c r="D78">
        <f t="shared" si="0"/>
        <v>14462</v>
      </c>
      <c r="E78">
        <f t="shared" si="18"/>
        <v>14641.452974989332</v>
      </c>
      <c r="F78">
        <f t="shared" si="9"/>
        <v>32203.370232521738</v>
      </c>
      <c r="I78">
        <f t="shared" si="14"/>
        <v>14700.283032418971</v>
      </c>
      <c r="J78">
        <f t="shared" si="5"/>
        <v>56778.803538780303</v>
      </c>
      <c r="M78">
        <f t="shared" si="15"/>
        <v>14705.105489849024</v>
      </c>
      <c r="N78">
        <f t="shared" si="16"/>
        <v>59100.279194733812</v>
      </c>
    </row>
    <row r="79" spans="1:14" x14ac:dyDescent="0.45">
      <c r="A79" s="1">
        <f t="shared" si="17"/>
        <v>43952</v>
      </c>
      <c r="B79">
        <v>14785</v>
      </c>
      <c r="C79">
        <f t="shared" si="8"/>
        <v>79</v>
      </c>
      <c r="D79">
        <f t="shared" si="0"/>
        <v>14751</v>
      </c>
      <c r="E79">
        <f t="shared" si="18"/>
        <v>14876.292381141064</v>
      </c>
      <c r="F79">
        <f t="shared" si="9"/>
        <v>15698.180771997586</v>
      </c>
      <c r="I79">
        <f t="shared" si="14"/>
        <v>14893.203879577093</v>
      </c>
      <c r="J79">
        <f t="shared" si="5"/>
        <v>20221.943366776417</v>
      </c>
      <c r="M79">
        <f t="shared" si="15"/>
        <v>14906.368509021067</v>
      </c>
      <c r="N79">
        <f t="shared" si="16"/>
        <v>24139.373595429515</v>
      </c>
    </row>
    <row r="80" spans="1:14" x14ac:dyDescent="0.45">
      <c r="A80" s="1">
        <f t="shared" si="17"/>
        <v>43953</v>
      </c>
      <c r="B80">
        <v>15088</v>
      </c>
      <c r="C80">
        <f t="shared" si="8"/>
        <v>80</v>
      </c>
      <c r="D80">
        <f t="shared" si="0"/>
        <v>15054</v>
      </c>
      <c r="E80">
        <f t="shared" si="18"/>
        <v>15091.684773414678</v>
      </c>
      <c r="F80">
        <f t="shared" si="9"/>
        <v>1420.1421473155985</v>
      </c>
      <c r="I80">
        <f t="shared" si="14"/>
        <v>15065.912872965797</v>
      </c>
      <c r="J80">
        <f t="shared" si="5"/>
        <v>141.91654229921346</v>
      </c>
      <c r="M80">
        <f t="shared" si="15"/>
        <v>15087.83857734617</v>
      </c>
      <c r="N80">
        <f t="shared" si="16"/>
        <v>1145.049316812763</v>
      </c>
    </row>
    <row r="81" spans="1:14" x14ac:dyDescent="0.45">
      <c r="A81" s="1">
        <f t="shared" si="17"/>
        <v>43954</v>
      </c>
      <c r="B81">
        <v>15275</v>
      </c>
      <c r="C81">
        <f t="shared" ref="C81:C144" si="19">C80+1</f>
        <v>81</v>
      </c>
      <c r="D81">
        <f t="shared" si="0"/>
        <v>15241</v>
      </c>
      <c r="E81">
        <f t="shared" si="18"/>
        <v>15288.659681225665</v>
      </c>
      <c r="F81">
        <f t="shared" si="9"/>
        <v>2271.4452145319883</v>
      </c>
      <c r="I81">
        <f t="shared" si="14"/>
        <v>15220.07285154471</v>
      </c>
      <c r="J81">
        <f t="shared" si="5"/>
        <v>437.94554246974997</v>
      </c>
      <c r="M81">
        <f t="shared" si="15"/>
        <v>15251.124126181683</v>
      </c>
      <c r="N81">
        <f t="shared" si="16"/>
        <v>102.49793094264113</v>
      </c>
    </row>
    <row r="82" spans="1:14" x14ac:dyDescent="0.45">
      <c r="A82" s="1">
        <f t="shared" si="17"/>
        <v>43955</v>
      </c>
      <c r="B82">
        <v>15426</v>
      </c>
      <c r="C82">
        <f t="shared" si="19"/>
        <v>82</v>
      </c>
      <c r="D82">
        <f t="shared" si="0"/>
        <v>15392</v>
      </c>
      <c r="E82">
        <f t="shared" si="18"/>
        <v>15468.307444343845</v>
      </c>
      <c r="F82">
        <f t="shared" si="9"/>
        <v>5822.8260622890657</v>
      </c>
      <c r="I82">
        <f t="shared" si="14"/>
        <v>15357.314656529004</v>
      </c>
      <c r="J82">
        <f t="shared" si="5"/>
        <v>1203.0730517009354</v>
      </c>
      <c r="M82">
        <f t="shared" si="15"/>
        <v>15397.81415101335</v>
      </c>
      <c r="N82">
        <f t="shared" si="16"/>
        <v>33.80435200603948</v>
      </c>
    </row>
    <row r="83" spans="1:14" x14ac:dyDescent="0.45">
      <c r="A83" s="1">
        <f t="shared" si="17"/>
        <v>43956</v>
      </c>
      <c r="B83">
        <v>15543</v>
      </c>
      <c r="C83">
        <f t="shared" si="19"/>
        <v>83</v>
      </c>
      <c r="D83">
        <f t="shared" si="0"/>
        <v>15509</v>
      </c>
      <c r="E83">
        <f t="shared" si="18"/>
        <v>15631.750264171256</v>
      </c>
      <c r="F83">
        <f t="shared" si="9"/>
        <v>15067.627354113203</v>
      </c>
      <c r="I83">
        <f t="shared" si="14"/>
        <v>15479.209255798505</v>
      </c>
      <c r="J83">
        <f t="shared" si="5"/>
        <v>887.48844007889704</v>
      </c>
      <c r="M83">
        <f t="shared" si="15"/>
        <v>15529.449845811856</v>
      </c>
      <c r="N83">
        <f t="shared" si="16"/>
        <v>418.19619372868414</v>
      </c>
    </row>
    <row r="84" spans="1:14" x14ac:dyDescent="0.45">
      <c r="A84" s="1">
        <f t="shared" si="17"/>
        <v>43957</v>
      </c>
      <c r="B84">
        <v>15641</v>
      </c>
      <c r="C84">
        <f t="shared" si="19"/>
        <v>84</v>
      </c>
      <c r="D84">
        <f t="shared" si="0"/>
        <v>15607</v>
      </c>
      <c r="E84">
        <f t="shared" si="18"/>
        <v>15780.117884902464</v>
      </c>
      <c r="F84">
        <f t="shared" si="9"/>
        <v>29969.802073102644</v>
      </c>
      <c r="I84">
        <f t="shared" si="14"/>
        <v>15587.247955615368</v>
      </c>
      <c r="J84">
        <f t="shared" si="5"/>
        <v>390.14325737245343</v>
      </c>
      <c r="M84">
        <f t="shared" si="15"/>
        <v>15647.50398744302</v>
      </c>
      <c r="N84">
        <f t="shared" si="16"/>
        <v>1640.5729987843524</v>
      </c>
    </row>
    <row r="85" spans="1:14" x14ac:dyDescent="0.45">
      <c r="A85" s="1">
        <f t="shared" si="17"/>
        <v>43958</v>
      </c>
      <c r="B85">
        <v>15729</v>
      </c>
      <c r="C85">
        <f t="shared" si="19"/>
        <v>85</v>
      </c>
      <c r="D85">
        <f t="shared" si="0"/>
        <v>15695</v>
      </c>
      <c r="E85">
        <f t="shared" si="18"/>
        <v>15914.527741512095</v>
      </c>
      <c r="F85">
        <f t="shared" si="9"/>
        <v>48192.429293400979</v>
      </c>
      <c r="I85">
        <f t="shared" si="14"/>
        <v>15682.829412286919</v>
      </c>
      <c r="J85">
        <f t="shared" si="5"/>
        <v>148.12320528179211</v>
      </c>
      <c r="M85">
        <f t="shared" si="15"/>
        <v>15753.36692592064</v>
      </c>
      <c r="N85">
        <f t="shared" si="16"/>
        <v>3406.6980414254676</v>
      </c>
    </row>
    <row r="86" spans="1:14" x14ac:dyDescent="0.45">
      <c r="A86" s="1">
        <f t="shared" si="17"/>
        <v>43959</v>
      </c>
      <c r="B86">
        <v>15827</v>
      </c>
      <c r="C86">
        <f t="shared" si="19"/>
        <v>86</v>
      </c>
      <c r="D86">
        <f t="shared" si="0"/>
        <v>15793</v>
      </c>
      <c r="E86">
        <f t="shared" si="18"/>
        <v>16036.069253756952</v>
      </c>
      <c r="F86">
        <f t="shared" si="9"/>
        <v>59082.66212196157</v>
      </c>
      <c r="I86">
        <f t="shared" si="14"/>
        <v>15767.25218021559</v>
      </c>
      <c r="J86">
        <f t="shared" si="5"/>
        <v>662.95022365046736</v>
      </c>
      <c r="M86">
        <f t="shared" si="15"/>
        <v>15848.338028527114</v>
      </c>
      <c r="N86">
        <f t="shared" si="16"/>
        <v>3062.2974012676991</v>
      </c>
    </row>
    <row r="87" spans="1:14" x14ac:dyDescent="0.45">
      <c r="A87" s="1">
        <f t="shared" si="17"/>
        <v>43960</v>
      </c>
      <c r="B87">
        <v>15942</v>
      </c>
      <c r="C87">
        <f t="shared" si="19"/>
        <v>87</v>
      </c>
      <c r="D87">
        <f t="shared" si="0"/>
        <v>15908</v>
      </c>
      <c r="E87">
        <f t="shared" si="18"/>
        <v>16145.791847972199</v>
      </c>
      <c r="F87">
        <f t="shared" si="9"/>
        <v>56544.962962033555</v>
      </c>
      <c r="I87">
        <f t="shared" si="14"/>
        <v>15841.711628318544</v>
      </c>
      <c r="J87">
        <f t="shared" si="5"/>
        <v>4394.1482201788349</v>
      </c>
      <c r="M87">
        <f t="shared" si="15"/>
        <v>15933.621491877841</v>
      </c>
      <c r="N87">
        <f t="shared" si="16"/>
        <v>656.46084604624809</v>
      </c>
    </row>
    <row r="88" spans="1:14" x14ac:dyDescent="0.45">
      <c r="A88" s="1">
        <f t="shared" si="17"/>
        <v>43961</v>
      </c>
      <c r="B88">
        <v>16008</v>
      </c>
      <c r="C88">
        <f t="shared" si="19"/>
        <v>88</v>
      </c>
      <c r="D88">
        <f t="shared" si="0"/>
        <v>15974</v>
      </c>
      <c r="E88">
        <f t="shared" si="18"/>
        <v>16244.696239842222</v>
      </c>
      <c r="F88">
        <f t="shared" si="9"/>
        <v>73276.454264717773</v>
      </c>
      <c r="I88">
        <f t="shared" si="14"/>
        <v>15907.300192032952</v>
      </c>
      <c r="J88">
        <f t="shared" si="5"/>
        <v>4448.8643828411332</v>
      </c>
      <c r="M88">
        <f t="shared" si="15"/>
        <v>16010.325545740412</v>
      </c>
      <c r="N88">
        <f t="shared" si="16"/>
        <v>1319.5452733387683</v>
      </c>
    </row>
    <row r="89" spans="1:14" x14ac:dyDescent="0.45">
      <c r="A89" s="1">
        <f t="shared" si="17"/>
        <v>43962</v>
      </c>
      <c r="B89">
        <v>16044</v>
      </c>
      <c r="C89">
        <f t="shared" si="19"/>
        <v>89</v>
      </c>
      <c r="D89">
        <f t="shared" si="0"/>
        <v>16010</v>
      </c>
      <c r="E89">
        <f t="shared" si="18"/>
        <v>16333.728499938405</v>
      </c>
      <c r="F89">
        <f t="shared" si="9"/>
        <v>104800.14167236965</v>
      </c>
      <c r="I89">
        <f t="shared" si="14"/>
        <v>15965.010079504205</v>
      </c>
      <c r="J89">
        <f t="shared" si="5"/>
        <v>2024.0929462179236</v>
      </c>
      <c r="M89">
        <f t="shared" si="15"/>
        <v>16079.464203036052</v>
      </c>
      <c r="N89">
        <f t="shared" si="16"/>
        <v>4825.2755034338434</v>
      </c>
    </row>
    <row r="90" spans="1:14" x14ac:dyDescent="0.45">
      <c r="A90" s="1">
        <f t="shared" si="17"/>
        <v>43963</v>
      </c>
      <c r="B90">
        <v>16118</v>
      </c>
      <c r="C90">
        <f t="shared" si="19"/>
        <v>90</v>
      </c>
      <c r="D90">
        <f t="shared" si="0"/>
        <v>16084</v>
      </c>
      <c r="E90">
        <f t="shared" si="18"/>
        <v>16413.776439041252</v>
      </c>
      <c r="F90">
        <f t="shared" si="9"/>
        <v>108752.4997467287</v>
      </c>
      <c r="I90">
        <f t="shared" si="14"/>
        <v>16015.737702014911</v>
      </c>
      <c r="J90">
        <f t="shared" si="5"/>
        <v>4659.7413262051386</v>
      </c>
      <c r="M90">
        <f t="shared" si="15"/>
        <v>16141.960845853875</v>
      </c>
      <c r="N90">
        <f t="shared" si="16"/>
        <v>3359.459652096667</v>
      </c>
    </row>
    <row r="91" spans="1:14" x14ac:dyDescent="0.45">
      <c r="A91" s="1">
        <f t="shared" si="17"/>
        <v>43964</v>
      </c>
      <c r="B91">
        <v>16194</v>
      </c>
      <c r="C91">
        <f t="shared" si="19"/>
        <v>91</v>
      </c>
      <c r="D91">
        <f t="shared" si="0"/>
        <v>16160</v>
      </c>
      <c r="E91">
        <f t="shared" si="18"/>
        <v>16485.667883073587</v>
      </c>
      <c r="F91">
        <f t="shared" si="9"/>
        <v>106059.57006563172</v>
      </c>
      <c r="I91">
        <f t="shared" si="14"/>
        <v>16060.289240216865</v>
      </c>
      <c r="J91">
        <f t="shared" si="5"/>
        <v>9942.2356165299643</v>
      </c>
      <c r="M91">
        <f t="shared" si="15"/>
        <v>16198.653066998439</v>
      </c>
      <c r="N91">
        <f t="shared" si="16"/>
        <v>1494.0595883857825</v>
      </c>
    </row>
    <row r="92" spans="1:14" x14ac:dyDescent="0.45">
      <c r="A92" s="1">
        <f t="shared" si="17"/>
        <v>43965</v>
      </c>
      <c r="B92">
        <v>16283</v>
      </c>
      <c r="C92">
        <f t="shared" si="19"/>
        <v>92</v>
      </c>
      <c r="D92">
        <f t="shared" si="0"/>
        <v>16249</v>
      </c>
      <c r="E92">
        <f t="shared" si="18"/>
        <v>16550.170450601065</v>
      </c>
      <c r="F92">
        <f t="shared" si="9"/>
        <v>90703.640315248325</v>
      </c>
      <c r="I92">
        <f t="shared" si="14"/>
        <v>16099.38688378316</v>
      </c>
      <c r="J92">
        <f t="shared" si="5"/>
        <v>22384.084544113779</v>
      </c>
      <c r="M92">
        <f t="shared" si="15"/>
        <v>16250.298304404321</v>
      </c>
      <c r="N92">
        <f t="shared" si="16"/>
        <v>1.6855943262799378</v>
      </c>
    </row>
    <row r="93" spans="1:14" x14ac:dyDescent="0.45">
      <c r="A93" s="1">
        <f t="shared" si="17"/>
        <v>43966</v>
      </c>
      <c r="B93">
        <v>16346</v>
      </c>
      <c r="C93">
        <f t="shared" si="19"/>
        <v>93</v>
      </c>
      <c r="D93">
        <f t="shared" si="0"/>
        <v>16312</v>
      </c>
      <c r="E93">
        <f t="shared" si="18"/>
        <v>16607.992493764501</v>
      </c>
      <c r="F93">
        <f t="shared" si="9"/>
        <v>87611.556364928154</v>
      </c>
      <c r="I93">
        <f t="shared" si="14"/>
        <v>16133.675390418064</v>
      </c>
      <c r="J93">
        <f t="shared" si="5"/>
        <v>31799.666382549854</v>
      </c>
      <c r="M93">
        <f t="shared" si="15"/>
        <v>16297.579908686826</v>
      </c>
      <c r="N93">
        <f t="shared" si="16"/>
        <v>207.93903348026308</v>
      </c>
    </row>
    <row r="94" spans="1:14" x14ac:dyDescent="0.45">
      <c r="A94" s="1">
        <f t="shared" si="17"/>
        <v>43967</v>
      </c>
      <c r="B94">
        <v>16388</v>
      </c>
      <c r="C94">
        <f t="shared" si="19"/>
        <v>94</v>
      </c>
      <c r="D94">
        <f t="shared" si="0"/>
        <v>16354</v>
      </c>
      <c r="E94">
        <f t="shared" si="18"/>
        <v>16659.784912191168</v>
      </c>
      <c r="F94">
        <f t="shared" si="9"/>
        <v>93504.412523760126</v>
      </c>
      <c r="I94">
        <f t="shared" si="14"/>
        <v>16163.728700582469</v>
      </c>
      <c r="M94">
        <f t="shared" si="15"/>
        <v>16341.113371314148</v>
      </c>
      <c r="N94">
        <f t="shared" si="16"/>
        <v>166.06519888702297</v>
      </c>
    </row>
    <row r="95" spans="1:14" x14ac:dyDescent="0.45">
      <c r="A95" s="1">
        <f t="shared" si="17"/>
        <v>43968</v>
      </c>
      <c r="B95">
        <v>16414</v>
      </c>
      <c r="C95">
        <f t="shared" si="19"/>
        <v>95</v>
      </c>
      <c r="D95">
        <f t="shared" si="0"/>
        <v>16380</v>
      </c>
      <c r="E95">
        <f t="shared" si="18"/>
        <v>16706.143596172395</v>
      </c>
      <c r="F95">
        <f t="shared" si="9"/>
        <v>106369.645324262</v>
      </c>
      <c r="I95">
        <f t="shared" si="14"/>
        <v>16190.056417931179</v>
      </c>
      <c r="M95">
        <f t="shared" si="15"/>
        <v>16381.452512918955</v>
      </c>
      <c r="N95">
        <f t="shared" si="16"/>
        <v>2.1097937797314881</v>
      </c>
    </row>
    <row r="96" spans="1:14" x14ac:dyDescent="0.45">
      <c r="A96" s="1">
        <f t="shared" si="17"/>
        <v>43969</v>
      </c>
      <c r="B96">
        <v>16435</v>
      </c>
      <c r="C96">
        <f t="shared" si="19"/>
        <v>96</v>
      </c>
      <c r="D96">
        <f t="shared" si="0"/>
        <v>16401</v>
      </c>
      <c r="E96">
        <f t="shared" si="18"/>
        <v>16747.612298498334</v>
      </c>
      <c r="F96">
        <f t="shared" si="9"/>
        <v>120140.08547029817</v>
      </c>
      <c r="I96">
        <f t="shared" si="14"/>
        <v>16213.110024121339</v>
      </c>
      <c r="M96">
        <f t="shared" si="15"/>
        <v>16419.09548944237</v>
      </c>
      <c r="N96">
        <f t="shared" si="16"/>
        <v>327.44673815893526</v>
      </c>
    </row>
    <row r="97" spans="1:14" x14ac:dyDescent="0.45">
      <c r="A97" s="1">
        <f t="shared" si="17"/>
        <v>43970</v>
      </c>
      <c r="B97">
        <v>16480</v>
      </c>
      <c r="C97">
        <f t="shared" si="19"/>
        <v>97</v>
      </c>
      <c r="D97">
        <f t="shared" si="0"/>
        <v>16446</v>
      </c>
      <c r="E97">
        <f t="shared" si="18"/>
        <v>16784.68577288833</v>
      </c>
      <c r="F97">
        <f t="shared" si="9"/>
        <v>114708.05275696522</v>
      </c>
      <c r="I97">
        <f t="shared" si="14"/>
        <v>16233.288742421275</v>
      </c>
      <c r="M97">
        <f t="shared" si="15"/>
        <v>16454.490519829553</v>
      </c>
      <c r="N97">
        <f t="shared" si="16"/>
        <v>72.088926976029228</v>
      </c>
    </row>
    <row r="98" spans="1:14" x14ac:dyDescent="0.45">
      <c r="A98" s="1">
        <f t="shared" si="17"/>
        <v>43971</v>
      </c>
      <c r="B98">
        <v>16512</v>
      </c>
      <c r="C98">
        <f t="shared" si="19"/>
        <v>98</v>
      </c>
      <c r="D98">
        <f t="shared" si="0"/>
        <v>16478</v>
      </c>
      <c r="E98">
        <f t="shared" ref="E98:E161" si="20">$H$3/(1+EXP(-$H$1*(C98-$H$2)))</f>
        <v>16817.813050587181</v>
      </c>
      <c r="F98">
        <f t="shared" si="9"/>
        <v>115472.90934936627</v>
      </c>
      <c r="I98">
        <f t="shared" ref="I98:I161" si="21">$L$3/(1+EXP(-$L$1*(C98-$L$2)))+$L$6/(1+EXP(-$L$4*(C98-$L$5)))</f>
        <v>16250.944999526504</v>
      </c>
      <c r="M98">
        <f t="shared" si="15"/>
        <v>16488.041274690378</v>
      </c>
      <c r="N98">
        <f t="shared" si="16"/>
        <v>100.82719740763557</v>
      </c>
    </row>
    <row r="99" spans="1:14" x14ac:dyDescent="0.45">
      <c r="A99" s="1">
        <f t="shared" si="17"/>
        <v>43972</v>
      </c>
      <c r="B99">
        <v>16550</v>
      </c>
      <c r="C99">
        <f t="shared" si="19"/>
        <v>99</v>
      </c>
      <c r="D99">
        <f t="shared" si="0"/>
        <v>16516</v>
      </c>
      <c r="E99">
        <f t="shared" si="20"/>
        <v>16847.400755438826</v>
      </c>
      <c r="F99">
        <f t="shared" si="9"/>
        <v>109826.46070542476</v>
      </c>
      <c r="I99">
        <f t="shared" si="21"/>
        <v>16266.389461137753</v>
      </c>
      <c r="M99">
        <f t="shared" si="15"/>
        <v>16520.11189245986</v>
      </c>
      <c r="N99">
        <f t="shared" si="16"/>
        <v>16.907659601449563</v>
      </c>
    </row>
    <row r="100" spans="1:14" x14ac:dyDescent="0.45">
      <c r="A100" s="1">
        <f t="shared" si="17"/>
        <v>43973</v>
      </c>
      <c r="B100">
        <v>16584</v>
      </c>
      <c r="C100">
        <f t="shared" si="19"/>
        <v>100</v>
      </c>
      <c r="D100">
        <f t="shared" si="0"/>
        <v>16550</v>
      </c>
      <c r="E100">
        <f t="shared" si="20"/>
        <v>16873.816381869015</v>
      </c>
      <c r="F100">
        <f t="shared" si="9"/>
        <v>104857.04916674005</v>
      </c>
      <c r="I100">
        <f t="shared" si="21"/>
        <v>16279.895635922852</v>
      </c>
      <c r="M100">
        <f t="shared" si="15"/>
        <v>16551.031609745001</v>
      </c>
      <c r="N100">
        <f t="shared" si="16"/>
        <v>1.0642186659817154</v>
      </c>
    </row>
    <row r="101" spans="1:14" x14ac:dyDescent="0.45">
      <c r="A101" s="1">
        <f t="shared" si="17"/>
        <v>43974</v>
      </c>
      <c r="B101">
        <v>16608</v>
      </c>
      <c r="C101">
        <f t="shared" si="19"/>
        <v>101</v>
      </c>
      <c r="D101">
        <f t="shared" si="0"/>
        <v>16574</v>
      </c>
      <c r="E101">
        <f t="shared" si="20"/>
        <v>16897.391480121543</v>
      </c>
      <c r="F101">
        <f t="shared" si="9"/>
        <v>104582.04941520252</v>
      </c>
      <c r="I101">
        <f t="shared" si="21"/>
        <v>16291.704055972248</v>
      </c>
      <c r="M101">
        <f t="shared" si="15"/>
        <v>16581.099007134861</v>
      </c>
      <c r="N101">
        <f t="shared" si="16"/>
        <v>50.395902300801495</v>
      </c>
    </row>
    <row r="102" spans="1:14" x14ac:dyDescent="0.45">
      <c r="A102" s="1">
        <f t="shared" si="17"/>
        <v>43975</v>
      </c>
      <c r="B102">
        <v>16637</v>
      </c>
      <c r="C102">
        <f t="shared" si="19"/>
        <v>102</v>
      </c>
      <c r="D102">
        <f t="shared" si="0"/>
        <v>16603</v>
      </c>
      <c r="E102">
        <f t="shared" si="20"/>
        <v>16918.424709279265</v>
      </c>
      <c r="F102">
        <f t="shared" si="9"/>
        <v>99492.747223908707</v>
      </c>
      <c r="I102">
        <f t="shared" si="21"/>
        <v>16302.026051024586</v>
      </c>
      <c r="M102">
        <f t="shared" si="15"/>
        <v>16610.585881974319</v>
      </c>
      <c r="N102">
        <f t="shared" si="16"/>
        <v>57.545605328296546</v>
      </c>
    </row>
    <row r="103" spans="1:14" x14ac:dyDescent="0.45">
      <c r="A103" s="1">
        <f t="shared" si="17"/>
        <v>43976</v>
      </c>
      <c r="B103">
        <v>16662</v>
      </c>
      <c r="C103">
        <f t="shared" si="19"/>
        <v>103</v>
      </c>
      <c r="D103">
        <f t="shared" si="0"/>
        <v>16628</v>
      </c>
      <c r="E103">
        <f t="shared" si="20"/>
        <v>16937.184731561243</v>
      </c>
      <c r="F103">
        <f t="shared" si="9"/>
        <v>95595.198230597947</v>
      </c>
      <c r="I103">
        <f t="shared" si="21"/>
        <v>16311.047139613522</v>
      </c>
      <c r="M103">
        <f t="shared" si="15"/>
        <v>16639.740766454899</v>
      </c>
      <c r="N103">
        <f t="shared" si="16"/>
        <v>137.84559694848471</v>
      </c>
    </row>
    <row r="104" spans="1:14" x14ac:dyDescent="0.45">
      <c r="A104" s="1">
        <f t="shared" si="17"/>
        <v>43977</v>
      </c>
      <c r="B104">
        <v>16687</v>
      </c>
      <c r="C104">
        <f t="shared" si="19"/>
        <v>104</v>
      </c>
      <c r="D104">
        <f t="shared" si="0"/>
        <v>16653</v>
      </c>
      <c r="E104">
        <f t="shared" si="20"/>
        <v>16953.912931603674</v>
      </c>
      <c r="F104">
        <f t="shared" si="9"/>
        <v>90548.592406317519</v>
      </c>
      <c r="I104">
        <f t="shared" si="21"/>
        <v>16318.930063698483</v>
      </c>
      <c r="M104">
        <f t="shared" si="15"/>
        <v>16668.792113667798</v>
      </c>
      <c r="N104">
        <f t="shared" si="16"/>
        <v>249.39085409664676</v>
      </c>
    </row>
    <row r="105" spans="1:14" x14ac:dyDescent="0.45">
      <c r="A105" s="1">
        <f t="shared" si="17"/>
        <v>43978</v>
      </c>
      <c r="B105">
        <v>16733</v>
      </c>
      <c r="C105">
        <f t="shared" si="19"/>
        <v>105</v>
      </c>
      <c r="D105">
        <f t="shared" si="0"/>
        <v>16699</v>
      </c>
      <c r="E105">
        <f t="shared" si="20"/>
        <v>16968.82595235281</v>
      </c>
      <c r="F105">
        <f t="shared" si="9"/>
        <v>72806.044563101124</v>
      </c>
      <c r="I105">
        <f t="shared" si="21"/>
        <v>16325.817494946097</v>
      </c>
      <c r="M105">
        <f t="shared" si="15"/>
        <v>16697.951176645682</v>
      </c>
      <c r="N105">
        <f t="shared" si="16"/>
        <v>1.1000304285634932</v>
      </c>
    </row>
    <row r="106" spans="1:14" x14ac:dyDescent="0.45">
      <c r="A106" s="1">
        <f t="shared" si="17"/>
        <v>43979</v>
      </c>
      <c r="B106">
        <v>16779</v>
      </c>
      <c r="C106">
        <f t="shared" si="19"/>
        <v>106</v>
      </c>
      <c r="D106">
        <f t="shared" si="0"/>
        <v>16745</v>
      </c>
      <c r="E106">
        <f t="shared" si="20"/>
        <v>16982.118045224372</v>
      </c>
      <c r="F106">
        <f t="shared" si="9"/>
        <v>56224.967371027138</v>
      </c>
      <c r="I106">
        <f t="shared" si="21"/>
        <v>16331.834441137595</v>
      </c>
      <c r="M106">
        <f t="shared" si="15"/>
        <v>16727.414606404127</v>
      </c>
      <c r="N106">
        <f t="shared" si="16"/>
        <v>309.24606792177212</v>
      </c>
    </row>
    <row r="107" spans="1:14" x14ac:dyDescent="0.45">
      <c r="A107" s="1">
        <f t="shared" si="17"/>
        <v>43980</v>
      </c>
      <c r="B107">
        <v>16867</v>
      </c>
      <c r="C107">
        <f t="shared" si="19"/>
        <v>107</v>
      </c>
      <c r="D107">
        <f t="shared" si="0"/>
        <v>16833</v>
      </c>
      <c r="E107">
        <f t="shared" si="20"/>
        <v>16993.963236667641</v>
      </c>
      <c r="F107">
        <f t="shared" si="9"/>
        <v>25909.16355852316</v>
      </c>
      <c r="I107">
        <f t="shared" si="21"/>
        <v>16337.090380584181</v>
      </c>
      <c r="M107">
        <f t="shared" si="15"/>
        <v>16757.366794981539</v>
      </c>
      <c r="N107">
        <f t="shared" si="16"/>
        <v>5720.3817013645557</v>
      </c>
    </row>
    <row r="108" spans="1:14" x14ac:dyDescent="0.45">
      <c r="A108" s="1">
        <f t="shared" si="17"/>
        <v>43981</v>
      </c>
      <c r="B108">
        <v>16910</v>
      </c>
      <c r="C108">
        <f t="shared" si="19"/>
        <v>108</v>
      </c>
      <c r="D108">
        <f t="shared" si="0"/>
        <v>16876</v>
      </c>
      <c r="E108">
        <f t="shared" si="20"/>
        <v>17004.517316515299</v>
      </c>
      <c r="F108">
        <f t="shared" si="9"/>
        <v>16516.700644293589</v>
      </c>
      <c r="I108">
        <f t="shared" si="21"/>
        <v>16341.681151237373</v>
      </c>
      <c r="M108">
        <f t="shared" si="15"/>
        <v>16787.981988775711</v>
      </c>
      <c r="N108">
        <f t="shared" si="16"/>
        <v>7747.1702998790261</v>
      </c>
    </row>
    <row r="109" spans="1:14" x14ac:dyDescent="0.45">
      <c r="A109" s="1">
        <f t="shared" si="17"/>
        <v>43982</v>
      </c>
      <c r="B109">
        <v>16937</v>
      </c>
      <c r="C109">
        <f t="shared" si="19"/>
        <v>109</v>
      </c>
      <c r="D109">
        <f t="shared" si="0"/>
        <v>16903</v>
      </c>
      <c r="E109">
        <f t="shared" si="20"/>
        <v>17013.919655757261</v>
      </c>
      <c r="F109">
        <f t="shared" si="9"/>
        <v>12303.170033309361</v>
      </c>
      <c r="I109">
        <f t="shared" si="21"/>
        <v>16345.690619607241</v>
      </c>
      <c r="M109">
        <f t="shared" si="15"/>
        <v>16819.426196319706</v>
      </c>
      <c r="N109">
        <f t="shared" si="16"/>
        <v>6984.5806615923357</v>
      </c>
    </row>
    <row r="110" spans="1:14" x14ac:dyDescent="0.45">
      <c r="A110" s="1">
        <f t="shared" si="17"/>
        <v>43983</v>
      </c>
      <c r="B110">
        <v>16974</v>
      </c>
      <c r="C110">
        <f t="shared" si="19"/>
        <v>110</v>
      </c>
      <c r="D110">
        <f t="shared" ref="D110:D149" si="22">B110-$B$1</f>
        <v>16940</v>
      </c>
      <c r="E110">
        <f t="shared" si="20"/>
        <v>17022.294862860694</v>
      </c>
      <c r="F110">
        <f t="shared" si="9"/>
        <v>6772.4444532603802</v>
      </c>
      <c r="I110">
        <f t="shared" si="21"/>
        <v>16349.19215281433</v>
      </c>
      <c r="M110">
        <f t="shared" si="15"/>
        <v>16851.858913204516</v>
      </c>
      <c r="N110">
        <f t="shared" si="16"/>
        <v>7768.8511814889935</v>
      </c>
    </row>
    <row r="111" spans="1:14" x14ac:dyDescent="0.45">
      <c r="A111" s="1">
        <f t="shared" si="17"/>
        <v>43984</v>
      </c>
      <c r="B111">
        <v>17024</v>
      </c>
      <c r="C111">
        <f t="shared" si="19"/>
        <v>111</v>
      </c>
      <c r="D111">
        <f t="shared" si="22"/>
        <v>16990</v>
      </c>
      <c r="E111">
        <f t="shared" si="20"/>
        <v>17029.754288644122</v>
      </c>
      <c r="F111">
        <f t="shared" si="9"/>
        <v>1580.4034656002013</v>
      </c>
      <c r="I111">
        <f t="shared" si="21"/>
        <v>16352.249915219529</v>
      </c>
      <c r="M111">
        <f t="shared" si="15"/>
        <v>16885.434685269145</v>
      </c>
      <c r="N111">
        <f t="shared" si="16"/>
        <v>10933.905044762736</v>
      </c>
    </row>
    <row r="112" spans="1:14" x14ac:dyDescent="0.45">
      <c r="A112" s="1">
        <f t="shared" si="17"/>
        <v>43985</v>
      </c>
      <c r="B112">
        <v>17054</v>
      </c>
      <c r="C112">
        <f t="shared" si="19"/>
        <v>112</v>
      </c>
      <c r="D112">
        <f t="shared" si="22"/>
        <v>17020</v>
      </c>
      <c r="E112">
        <f t="shared" si="20"/>
        <v>17036.397390143207</v>
      </c>
      <c r="F112">
        <f t="shared" si="9"/>
        <v>268.87440350855201</v>
      </c>
      <c r="I112">
        <f t="shared" si="21"/>
        <v>16354.920009184607</v>
      </c>
      <c r="M112">
        <f t="shared" si="15"/>
        <v>16920.304529534074</v>
      </c>
      <c r="N112">
        <f t="shared" si="16"/>
        <v>9939.1868314222447</v>
      </c>
    </row>
    <row r="113" spans="1:14" x14ac:dyDescent="0.45">
      <c r="A113" s="1">
        <f t="shared" si="17"/>
        <v>43986</v>
      </c>
      <c r="B113">
        <v>17108</v>
      </c>
      <c r="C113">
        <f t="shared" si="19"/>
        <v>113</v>
      </c>
      <c r="D113">
        <f t="shared" si="22"/>
        <v>17074</v>
      </c>
      <c r="E113">
        <f t="shared" si="20"/>
        <v>17042.312963994398</v>
      </c>
      <c r="F113">
        <f t="shared" si="9"/>
        <v>1004.0682508203074</v>
      </c>
      <c r="I113">
        <f t="shared" si="21"/>
        <v>16357.251477672215</v>
      </c>
      <c r="M113">
        <f t="shared" si="15"/>
        <v>16956.617230716187</v>
      </c>
      <c r="N113">
        <f t="shared" si="16"/>
        <v>13778.714524736897</v>
      </c>
    </row>
    <row r="114" spans="1:14" x14ac:dyDescent="0.45">
      <c r="A114" s="1">
        <f t="shared" si="17"/>
        <v>43987</v>
      </c>
      <c r="B114">
        <v>17161</v>
      </c>
      <c r="C114">
        <f t="shared" si="19"/>
        <v>114</v>
      </c>
      <c r="D114">
        <f t="shared" si="22"/>
        <v>17127</v>
      </c>
      <c r="E114">
        <f t="shared" si="20"/>
        <v>17047.580259701743</v>
      </c>
      <c r="F114">
        <f t="shared" si="9"/>
        <v>6307.4951490426247</v>
      </c>
      <c r="I114">
        <f t="shared" si="21"/>
        <v>16359.287184635943</v>
      </c>
      <c r="M114">
        <f t="shared" si="15"/>
        <v>16994.520529577378</v>
      </c>
      <c r="N114">
        <f t="shared" si="16"/>
        <v>17550.810083458484</v>
      </c>
    </row>
    <row r="115" spans="1:14" x14ac:dyDescent="0.45">
      <c r="A115" s="1">
        <f t="shared" si="17"/>
        <v>43988</v>
      </c>
      <c r="B115">
        <v>17201</v>
      </c>
      <c r="C115">
        <f t="shared" si="19"/>
        <v>115</v>
      </c>
      <c r="D115">
        <f t="shared" si="22"/>
        <v>17167</v>
      </c>
      <c r="E115">
        <f t="shared" si="20"/>
        <v>17052.269982813632</v>
      </c>
      <c r="F115">
        <f t="shared" si="9"/>
        <v>13162.976843584311</v>
      </c>
      <c r="I115">
        <f t="shared" si="21"/>
        <v>16361.06458750156</v>
      </c>
      <c r="M115">
        <f t="shared" si="15"/>
        <v>17034.162217854391</v>
      </c>
      <c r="N115">
        <f t="shared" si="16"/>
        <v>17645.876365364224</v>
      </c>
    </row>
    <row r="116" spans="1:14" x14ac:dyDescent="0.45">
      <c r="A116" s="1">
        <f t="shared" si="17"/>
        <v>43989</v>
      </c>
      <c r="B116">
        <v>17235</v>
      </c>
      <c r="C116">
        <f t="shared" si="19"/>
        <v>116</v>
      </c>
      <c r="D116">
        <f t="shared" si="22"/>
        <v>17201</v>
      </c>
      <c r="E116">
        <f t="shared" si="20"/>
        <v>17056.445197577013</v>
      </c>
      <c r="F116">
        <f t="shared" si="9"/>
        <v>20896.090903548677</v>
      </c>
      <c r="I116">
        <f t="shared" si="21"/>
        <v>16362.616414512566</v>
      </c>
      <c r="M116">
        <f t="shared" si="15"/>
        <v>17075.691153111104</v>
      </c>
      <c r="N116">
        <f t="shared" si="16"/>
        <v>15702.307108624873</v>
      </c>
    </row>
    <row r="117" spans="1:14" x14ac:dyDescent="0.45">
      <c r="A117" s="1">
        <f t="shared" si="17"/>
        <v>43990</v>
      </c>
      <c r="B117">
        <v>17263</v>
      </c>
      <c r="C117">
        <f t="shared" si="19"/>
        <v>117</v>
      </c>
      <c r="D117">
        <f t="shared" si="22"/>
        <v>17229</v>
      </c>
      <c r="E117">
        <f t="shared" si="20"/>
        <v>17060.162138100073</v>
      </c>
      <c r="F117">
        <f t="shared" si="9"/>
        <v>28506.223610938752</v>
      </c>
      <c r="I117">
        <f t="shared" si="21"/>
        <v>16363.971258311616</v>
      </c>
      <c r="M117">
        <f t="shared" si="15"/>
        <v>17119.258205555969</v>
      </c>
      <c r="N117">
        <f t="shared" si="16"/>
        <v>12043.261447796009</v>
      </c>
    </row>
    <row r="118" spans="1:14" x14ac:dyDescent="0.45">
      <c r="A118" s="1">
        <f t="shared" si="17"/>
        <v>43991</v>
      </c>
      <c r="B118">
        <v>17307</v>
      </c>
      <c r="C118">
        <f t="shared" si="19"/>
        <v>118</v>
      </c>
      <c r="D118">
        <f t="shared" si="22"/>
        <v>17273</v>
      </c>
      <c r="E118">
        <f t="shared" si="20"/>
        <v>17063.470936473692</v>
      </c>
      <c r="F118">
        <f t="shared" si="9"/>
        <v>43902.428462211683</v>
      </c>
      <c r="I118">
        <f t="shared" si="21"/>
        <v>16365.154095853864</v>
      </c>
      <c r="M118">
        <f t="shared" si="15"/>
        <v>17165.01714768013</v>
      </c>
      <c r="N118">
        <f t="shared" si="16"/>
        <v>11660.296395134916</v>
      </c>
    </row>
    <row r="119" spans="1:14" x14ac:dyDescent="0.45">
      <c r="A119" s="1">
        <f t="shared" si="17"/>
        <v>43992</v>
      </c>
      <c r="B119">
        <v>17348</v>
      </c>
      <c r="C119">
        <f t="shared" si="19"/>
        <v>119</v>
      </c>
      <c r="D119">
        <f t="shared" si="22"/>
        <v>17314</v>
      </c>
      <c r="E119">
        <f t="shared" si="20"/>
        <v>17066.416275702442</v>
      </c>
      <c r="F119">
        <f t="shared" si="9"/>
        <v>61297.70053704903</v>
      </c>
      <c r="I119">
        <f t="shared" si="21"/>
        <v>16366.186743595004</v>
      </c>
      <c r="M119">
        <f t="shared" si="15"/>
        <v>17213.12549649386</v>
      </c>
      <c r="N119">
        <f t="shared" si="16"/>
        <v>10175.665457610286</v>
      </c>
    </row>
    <row r="120" spans="1:14" x14ac:dyDescent="0.45">
      <c r="A120" s="1">
        <f t="shared" si="17"/>
        <v>43993</v>
      </c>
      <c r="B120">
        <v>17395</v>
      </c>
      <c r="C120">
        <f t="shared" si="19"/>
        <v>120</v>
      </c>
      <c r="D120">
        <f t="shared" si="22"/>
        <v>17361</v>
      </c>
      <c r="E120">
        <f t="shared" si="20"/>
        <v>17069.037974695537</v>
      </c>
      <c r="F120">
        <f t="shared" si="9"/>
        <v>85241.824219883987</v>
      </c>
      <c r="I120">
        <f t="shared" si="21"/>
        <v>16367.088255859575</v>
      </c>
      <c r="M120">
        <f t="shared" si="15"/>
        <v>17263.745317167908</v>
      </c>
      <c r="N120">
        <f t="shared" si="16"/>
        <v>9458.4733327707963</v>
      </c>
    </row>
    <row r="121" spans="1:14" x14ac:dyDescent="0.45">
      <c r="A121" s="1">
        <f t="shared" si="17"/>
        <v>43994</v>
      </c>
      <c r="B121">
        <v>17451</v>
      </c>
      <c r="C121">
        <f t="shared" si="19"/>
        <v>121</v>
      </c>
      <c r="D121">
        <f t="shared" si="22"/>
        <v>17417</v>
      </c>
      <c r="E121">
        <f t="shared" si="20"/>
        <v>17071.371511980651</v>
      </c>
      <c r="F121">
        <f t="shared" si="9"/>
        <v>119459.05173054119</v>
      </c>
      <c r="I121">
        <f t="shared" si="21"/>
        <v>16367.875273366108</v>
      </c>
      <c r="M121">
        <f t="shared" si="15"/>
        <v>17317.043996015032</v>
      </c>
      <c r="N121">
        <f t="shared" si="16"/>
        <v>9991.202732642847</v>
      </c>
    </row>
    <row r="122" spans="1:14" x14ac:dyDescent="0.45">
      <c r="A122" s="1">
        <f t="shared" si="17"/>
        <v>43995</v>
      </c>
      <c r="B122">
        <v>17491</v>
      </c>
      <c r="C122">
        <f t="shared" si="19"/>
        <v>122</v>
      </c>
      <c r="D122">
        <f t="shared" si="22"/>
        <v>17457</v>
      </c>
      <c r="E122">
        <f t="shared" si="20"/>
        <v>17073.448494237753</v>
      </c>
      <c r="F122">
        <f t="shared" si="9"/>
        <v>147111.75757248697</v>
      </c>
      <c r="I122">
        <f t="shared" si="21"/>
        <v>16368.562328057156</v>
      </c>
      <c r="M122">
        <f t="shared" si="15"/>
        <v>17373.194989969837</v>
      </c>
      <c r="N122">
        <f t="shared" si="16"/>
        <v>7023.2797061556403</v>
      </c>
    </row>
    <row r="123" spans="1:14" x14ac:dyDescent="0.45">
      <c r="A123" s="1">
        <f t="shared" si="17"/>
        <v>43996</v>
      </c>
      <c r="B123">
        <v>17565</v>
      </c>
      <c r="C123">
        <f t="shared" si="19"/>
        <v>123</v>
      </c>
      <c r="D123">
        <f t="shared" si="22"/>
        <v>17531</v>
      </c>
      <c r="E123">
        <f t="shared" si="20"/>
        <v>17075.297075212649</v>
      </c>
      <c r="F123">
        <f t="shared" si="9"/>
        <v>207665.15565974577</v>
      </c>
      <c r="I123">
        <f t="shared" si="21"/>
        <v>16369.162109644953</v>
      </c>
      <c r="M123">
        <f t="shared" si="15"/>
        <v>17432.378559033546</v>
      </c>
      <c r="N123">
        <f t="shared" si="16"/>
        <v>9726.1886182996768</v>
      </c>
    </row>
    <row r="124" spans="1:14" x14ac:dyDescent="0.45">
      <c r="A124" s="1">
        <f t="shared" si="17"/>
        <v>43997</v>
      </c>
      <c r="B124">
        <v>17637</v>
      </c>
      <c r="C124">
        <f t="shared" si="19"/>
        <v>124</v>
      </c>
      <c r="D124">
        <f t="shared" si="22"/>
        <v>17603</v>
      </c>
      <c r="E124">
        <f t="shared" si="20"/>
        <v>17076.942330064063</v>
      </c>
      <c r="F124">
        <f t="shared" si="9"/>
        <v>276736.67209842737</v>
      </c>
      <c r="I124">
        <f t="shared" si="21"/>
        <v>16369.685698629768</v>
      </c>
      <c r="M124">
        <f t="shared" si="15"/>
        <v>17494.782487538214</v>
      </c>
      <c r="N124">
        <f t="shared" si="16"/>
        <v>11711.03000341683</v>
      </c>
    </row>
    <row r="125" spans="1:14" x14ac:dyDescent="0.45">
      <c r="A125" s="1">
        <f t="shared" si="17"/>
        <v>43998</v>
      </c>
      <c r="B125">
        <v>17688</v>
      </c>
      <c r="C125">
        <f t="shared" si="19"/>
        <v>125</v>
      </c>
      <c r="D125">
        <f t="shared" si="22"/>
        <v>17654</v>
      </c>
      <c r="E125">
        <f t="shared" si="20"/>
        <v>17078.406589726346</v>
      </c>
      <c r="F125">
        <f t="shared" si="9"/>
        <v>331307.77395045466</v>
      </c>
      <c r="I125">
        <f t="shared" si="21"/>
        <v>16370.142769969063</v>
      </c>
      <c r="M125">
        <f t="shared" si="15"/>
        <v>17560.602799543227</v>
      </c>
      <c r="N125">
        <f t="shared" si="16"/>
        <v>8723.0370531626631</v>
      </c>
    </row>
    <row r="126" spans="1:14" x14ac:dyDescent="0.45">
      <c r="A126" s="1">
        <f t="shared" si="17"/>
        <v>43999</v>
      </c>
      <c r="B126">
        <v>17728</v>
      </c>
      <c r="C126">
        <f t="shared" si="19"/>
        <v>126</v>
      </c>
      <c r="D126">
        <f t="shared" si="22"/>
        <v>17694</v>
      </c>
      <c r="E126">
        <f t="shared" si="20"/>
        <v>17079.70973943275</v>
      </c>
      <c r="F126">
        <f t="shared" si="9"/>
        <v>377352.52422777965</v>
      </c>
      <c r="I126">
        <f t="shared" si="21"/>
        <v>16370.541771064361</v>
      </c>
      <c r="M126">
        <f t="shared" si="15"/>
        <v>17630.044473199781</v>
      </c>
      <c r="N126">
        <f t="shared" si="16"/>
        <v>4090.3094082934858</v>
      </c>
    </row>
    <row r="127" spans="1:14" x14ac:dyDescent="0.45">
      <c r="A127" s="1">
        <f t="shared" si="17"/>
        <v>44000</v>
      </c>
      <c r="B127">
        <v>17795</v>
      </c>
      <c r="C127">
        <f t="shared" si="19"/>
        <v>127</v>
      </c>
      <c r="D127">
        <f t="shared" si="22"/>
        <v>17761</v>
      </c>
      <c r="E127">
        <f t="shared" si="20"/>
        <v>17080.869485141029</v>
      </c>
      <c r="F127">
        <f t="shared" si="9"/>
        <v>462577.51724232879</v>
      </c>
      <c r="I127">
        <f t="shared" si="21"/>
        <v>16370.890077281621</v>
      </c>
      <c r="M127">
        <f t="shared" si="15"/>
        <v>17703.322158498609</v>
      </c>
      <c r="N127">
        <f t="shared" si="16"/>
        <v>3326.7334002595248</v>
      </c>
    </row>
    <row r="128" spans="1:14" x14ac:dyDescent="0.45">
      <c r="A128" s="1">
        <f t="shared" si="17"/>
        <v>44001</v>
      </c>
      <c r="B128">
        <v>17855</v>
      </c>
      <c r="C128">
        <f t="shared" si="19"/>
        <v>128</v>
      </c>
      <c r="D128">
        <f t="shared" si="22"/>
        <v>17821</v>
      </c>
      <c r="E128">
        <f t="shared" si="20"/>
        <v>17081.901591233771</v>
      </c>
      <c r="F128">
        <f t="shared" si="9"/>
        <v>546266.45784077188</v>
      </c>
      <c r="I128">
        <f t="shared" si="21"/>
        <v>16371.194127823741</v>
      </c>
      <c r="M128">
        <f t="shared" si="15"/>
        <v>17780.66090244622</v>
      </c>
      <c r="N128">
        <f t="shared" si="16"/>
        <v>1627.2427914534157</v>
      </c>
    </row>
    <row r="129" spans="1:14" x14ac:dyDescent="0.45">
      <c r="A129" s="1">
        <f t="shared" si="17"/>
        <v>44002</v>
      </c>
      <c r="B129">
        <v>17919</v>
      </c>
      <c r="C129">
        <f t="shared" si="19"/>
        <v>129</v>
      </c>
      <c r="D129">
        <f t="shared" si="22"/>
        <v>17885</v>
      </c>
      <c r="E129">
        <f t="shared" si="20"/>
        <v>17082.820092528134</v>
      </c>
      <c r="F129">
        <f t="shared" si="9"/>
        <v>643492.60395157081</v>
      </c>
      <c r="I129">
        <f t="shared" si="21"/>
        <v>16371.459544424239</v>
      </c>
      <c r="M129">
        <f t="shared" si="15"/>
        <v>17862.296885389584</v>
      </c>
      <c r="N129">
        <f t="shared" si="16"/>
        <v>515.43141301370156</v>
      </c>
    </row>
    <row r="130" spans="1:14" x14ac:dyDescent="0.45">
      <c r="A130" s="1">
        <f t="shared" si="17"/>
        <v>44003</v>
      </c>
      <c r="B130">
        <v>17971</v>
      </c>
      <c r="C130">
        <f t="shared" si="19"/>
        <v>130</v>
      </c>
      <c r="D130">
        <f t="shared" si="22"/>
        <v>17937</v>
      </c>
      <c r="E130">
        <f t="shared" si="20"/>
        <v>17083.637483322233</v>
      </c>
      <c r="F130">
        <f t="shared" si="9"/>
        <v>728227.58487061283</v>
      </c>
      <c r="I130">
        <f t="shared" si="21"/>
        <v>16371.69123502412</v>
      </c>
      <c r="M130">
        <f t="shared" ref="M130:M193" si="23">$P$3/(1+EXP(-$P$1*($C130-$P$2)))+$P$6/(1+EXP(-$P$4*($C130-$P$5)))+$P$9/(1+EXP(-$P$7*($C130-$P$8)))</f>
        <v>17948.478171922015</v>
      </c>
      <c r="N130">
        <f t="shared" si="16"/>
        <v>131.74843067134415</v>
      </c>
    </row>
    <row r="131" spans="1:14" x14ac:dyDescent="0.45">
      <c r="A131" s="1">
        <f t="shared" si="17"/>
        <v>44004</v>
      </c>
      <c r="B131">
        <v>18016</v>
      </c>
      <c r="C131">
        <f t="shared" si="19"/>
        <v>131</v>
      </c>
      <c r="D131">
        <f t="shared" si="22"/>
        <v>17982</v>
      </c>
      <c r="E131">
        <f t="shared" si="20"/>
        <v>17084.364885926243</v>
      </c>
      <c r="F131">
        <f t="shared" si="9"/>
        <v>805748.79801820673</v>
      </c>
      <c r="I131">
        <f t="shared" si="21"/>
        <v>16371.893484324148</v>
      </c>
      <c r="M131">
        <f t="shared" si="23"/>
        <v>18039.465479549901</v>
      </c>
      <c r="N131">
        <f t="shared" si="16"/>
        <v>3302.2813399000806</v>
      </c>
    </row>
    <row r="132" spans="1:14" x14ac:dyDescent="0.45">
      <c r="A132" s="1">
        <f t="shared" si="17"/>
        <v>44005</v>
      </c>
      <c r="B132">
        <v>18082</v>
      </c>
      <c r="C132">
        <f t="shared" si="19"/>
        <v>132</v>
      </c>
      <c r="D132">
        <f t="shared" si="22"/>
        <v>18048</v>
      </c>
      <c r="E132">
        <f t="shared" si="20"/>
        <v>17085.012200873676</v>
      </c>
      <c r="F132">
        <f t="shared" si="9"/>
        <v>927345.50126616098</v>
      </c>
      <c r="I132">
        <f t="shared" si="21"/>
        <v>16372.070032868176</v>
      </c>
      <c r="M132">
        <f t="shared" si="23"/>
        <v>18135.532968074462</v>
      </c>
      <c r="N132">
        <f t="shared" si="16"/>
        <v>7662.0204999247271</v>
      </c>
    </row>
    <row r="133" spans="1:14" x14ac:dyDescent="0.45">
      <c r="A133" s="1">
        <f t="shared" si="17"/>
        <v>44006</v>
      </c>
      <c r="B133">
        <v>18183</v>
      </c>
      <c r="C133">
        <f t="shared" si="19"/>
        <v>133</v>
      </c>
      <c r="D133">
        <f t="shared" si="22"/>
        <v>18149</v>
      </c>
      <c r="E133">
        <f t="shared" si="20"/>
        <v>17085.588240779714</v>
      </c>
      <c r="F133">
        <f t="shared" si="9"/>
        <v>1130844.5696479827</v>
      </c>
      <c r="I133">
        <f t="shared" si="21"/>
        <v>16372.224146105709</v>
      </c>
      <c r="M133">
        <f t="shared" si="23"/>
        <v>18236.969052441902</v>
      </c>
      <c r="N133">
        <f t="shared" si="16"/>
        <v>7738.5541875261079</v>
      </c>
    </row>
    <row r="134" spans="1:14" x14ac:dyDescent="0.45">
      <c r="A134" s="1">
        <f t="shared" ref="A134:A191" si="24">1+A133</f>
        <v>44007</v>
      </c>
      <c r="B134">
        <v>18261</v>
      </c>
      <c r="C134">
        <f t="shared" si="19"/>
        <v>134</v>
      </c>
      <c r="D134">
        <f t="shared" si="22"/>
        <v>18227</v>
      </c>
      <c r="E134">
        <f t="shared" si="20"/>
        <v>17086.100849607479</v>
      </c>
      <c r="F134">
        <f t="shared" si="9"/>
        <v>1301650.8713663758</v>
      </c>
      <c r="I134">
        <f t="shared" si="21"/>
        <v>16372.358674700114</v>
      </c>
      <c r="M134">
        <f t="shared" si="23"/>
        <v>18344.077241633579</v>
      </c>
      <c r="N134">
        <f t="shared" si="16"/>
        <v>13707.080508527333</v>
      </c>
    </row>
    <row r="135" spans="1:14" x14ac:dyDescent="0.45">
      <c r="A135" s="1">
        <f t="shared" si="24"/>
        <v>44008</v>
      </c>
      <c r="B135">
        <v>18359</v>
      </c>
      <c r="C135">
        <f t="shared" si="19"/>
        <v>135</v>
      </c>
      <c r="D135">
        <f t="shared" si="22"/>
        <v>18325</v>
      </c>
      <c r="E135">
        <f t="shared" si="20"/>
        <v>17086.557008917622</v>
      </c>
      <c r="F135">
        <f t="shared" si="9"/>
        <v>1533741.0421610677</v>
      </c>
      <c r="I135">
        <f t="shared" si="21"/>
        <v>16372.476107189501</v>
      </c>
      <c r="M135">
        <f t="shared" si="23"/>
        <v>18457.177006001704</v>
      </c>
      <c r="N135">
        <f t="shared" si="16"/>
        <v>17470.76091557457</v>
      </c>
    </row>
    <row r="136" spans="1:14" x14ac:dyDescent="0.45">
      <c r="A136" s="1">
        <f t="shared" si="24"/>
        <v>44009</v>
      </c>
      <c r="B136">
        <v>18463</v>
      </c>
      <c r="C136">
        <f t="shared" si="19"/>
        <v>136</v>
      </c>
      <c r="D136">
        <f t="shared" si="22"/>
        <v>18429</v>
      </c>
      <c r="E136">
        <f t="shared" si="20"/>
        <v>17086.962932509687</v>
      </c>
      <c r="F136">
        <f t="shared" si="9"/>
        <v>1801063.490518</v>
      </c>
      <c r="I136">
        <f t="shared" si="21"/>
        <v>16372.578615968161</v>
      </c>
      <c r="M136">
        <f t="shared" si="23"/>
        <v>18576.604675302107</v>
      </c>
      <c r="N136">
        <f t="shared" si="16"/>
        <v>21787.140171040541</v>
      </c>
    </row>
    <row r="137" spans="1:14" x14ac:dyDescent="0.45">
      <c r="A137" s="1">
        <f t="shared" si="24"/>
        <v>44010</v>
      </c>
      <c r="B137">
        <v>18564</v>
      </c>
      <c r="C137">
        <f t="shared" si="19"/>
        <v>137</v>
      </c>
      <c r="D137">
        <f t="shared" si="22"/>
        <v>18530</v>
      </c>
      <c r="E137">
        <f t="shared" si="20"/>
        <v>17087.324150713928</v>
      </c>
      <c r="F137">
        <f t="shared" si="9"/>
        <v>2081313.6061132883</v>
      </c>
      <c r="I137">
        <f t="shared" si="21"/>
        <v>16372.668097434151</v>
      </c>
      <c r="M137">
        <f t="shared" si="23"/>
        <v>18702.714369529105</v>
      </c>
      <c r="N137">
        <f t="shared" si="16"/>
        <v>29830.253441836292</v>
      </c>
    </row>
    <row r="138" spans="1:14" x14ac:dyDescent="0.45">
      <c r="A138" s="1">
        <f t="shared" si="24"/>
        <v>44011</v>
      </c>
      <c r="B138">
        <v>18683</v>
      </c>
      <c r="C138">
        <f t="shared" si="19"/>
        <v>138</v>
      </c>
      <c r="D138">
        <f t="shared" si="22"/>
        <v>18649</v>
      </c>
      <c r="E138">
        <f t="shared" si="20"/>
        <v>17087.645585457678</v>
      </c>
      <c r="F138">
        <f t="shared" si="9"/>
        <v>2437827.6078107972</v>
      </c>
      <c r="I138">
        <f t="shared" si="21"/>
        <v>16372.746207042173</v>
      </c>
      <c r="M138">
        <f t="shared" si="23"/>
        <v>18835.878964516185</v>
      </c>
      <c r="N138">
        <f t="shared" si="16"/>
        <v>34923.747378641565</v>
      </c>
    </row>
    <row r="139" spans="1:14" x14ac:dyDescent="0.45">
      <c r="A139" s="1">
        <f t="shared" si="24"/>
        <v>44012</v>
      </c>
      <c r="B139">
        <v>18819</v>
      </c>
      <c r="C139">
        <f t="shared" si="19"/>
        <v>139</v>
      </c>
      <c r="D139">
        <f t="shared" si="22"/>
        <v>18785</v>
      </c>
      <c r="E139">
        <f t="shared" si="20"/>
        <v>17087.931617109964</v>
      </c>
      <c r="F139">
        <f t="shared" si="9"/>
        <v>2880041.0962050036</v>
      </c>
      <c r="I139">
        <f t="shared" si="21"/>
        <v>16372.8143899073</v>
      </c>
      <c r="M139">
        <f t="shared" si="23"/>
        <v>18976.491094125686</v>
      </c>
      <c r="N139">
        <f t="shared" si="16"/>
        <v>36668.839129452252</v>
      </c>
    </row>
    <row r="140" spans="1:14" x14ac:dyDescent="0.45">
      <c r="A140" s="1">
        <f t="shared" si="24"/>
        <v>44013</v>
      </c>
      <c r="B140">
        <v>18948</v>
      </c>
      <c r="C140">
        <f t="shared" si="19"/>
        <v>140</v>
      </c>
      <c r="D140">
        <f t="shared" si="22"/>
        <v>18914</v>
      </c>
      <c r="E140">
        <f t="shared" si="20"/>
        <v>17088.186144000134</v>
      </c>
      <c r="F140">
        <f t="shared" si="9"/>
        <v>3333596.2367610997</v>
      </c>
      <c r="I140">
        <f t="shared" si="21"/>
        <v>16372.873907523644</v>
      </c>
      <c r="M140">
        <f t="shared" si="23"/>
        <v>19124.964190708211</v>
      </c>
      <c r="N140">
        <f t="shared" si="16"/>
        <v>44505.889761170583</v>
      </c>
    </row>
    <row r="141" spans="1:14" x14ac:dyDescent="0.45">
      <c r="A141" s="1">
        <f t="shared" si="24"/>
        <v>44014</v>
      </c>
      <c r="B141">
        <v>19153</v>
      </c>
      <c r="C141">
        <f t="shared" si="19"/>
        <v>141</v>
      </c>
      <c r="D141">
        <f t="shared" si="22"/>
        <v>19119</v>
      </c>
      <c r="E141">
        <f t="shared" si="20"/>
        <v>17088.412635409539</v>
      </c>
      <c r="F141">
        <f t="shared" si="9"/>
        <v>4123285.0452344348</v>
      </c>
      <c r="I141">
        <f t="shared" si="21"/>
        <v>16372.925861090687</v>
      </c>
      <c r="M141">
        <f t="shared" si="23"/>
        <v>19281.733565364149</v>
      </c>
      <c r="N141">
        <f t="shared" si="16"/>
        <v>26482.213296127884</v>
      </c>
    </row>
    <row r="142" spans="1:14" x14ac:dyDescent="0.45">
      <c r="A142" s="1">
        <f t="shared" si="24"/>
        <v>44015</v>
      </c>
      <c r="B142">
        <v>19388</v>
      </c>
      <c r="C142">
        <f t="shared" si="19"/>
        <v>142</v>
      </c>
      <c r="D142">
        <f t="shared" si="22"/>
        <v>19354</v>
      </c>
      <c r="E142">
        <f t="shared" si="20"/>
        <v>17088.61417874914</v>
      </c>
      <c r="F142">
        <f t="shared" si="9"/>
        <v>5131972.9191244347</v>
      </c>
      <c r="I142">
        <f t="shared" si="21"/>
        <v>16372.971211877559</v>
      </c>
      <c r="M142">
        <f t="shared" si="23"/>
        <v>19447.257529382758</v>
      </c>
      <c r="N142">
        <f t="shared" si="16"/>
        <v>8696.9667865759038</v>
      </c>
    </row>
    <row r="143" spans="1:14" x14ac:dyDescent="0.45">
      <c r="A143" s="1">
        <f t="shared" si="24"/>
        <v>44016</v>
      </c>
      <c r="B143">
        <v>19651</v>
      </c>
      <c r="C143">
        <f t="shared" si="19"/>
        <v>143</v>
      </c>
      <c r="D143">
        <f t="shared" si="22"/>
        <v>19617</v>
      </c>
      <c r="E143">
        <f t="shared" si="20"/>
        <v>17088.793521558477</v>
      </c>
      <c r="F143">
        <f t="shared" si="9"/>
        <v>6391827.9976336891</v>
      </c>
      <c r="I143">
        <f t="shared" si="21"/>
        <v>16373.010799001095</v>
      </c>
      <c r="M143">
        <f t="shared" si="23"/>
        <v>19622.018558064734</v>
      </c>
      <c r="N143">
        <f t="shared" si="16"/>
        <v>25.185925049106189</v>
      </c>
    </row>
    <row r="144" spans="1:14" x14ac:dyDescent="0.45">
      <c r="A144" s="1">
        <f t="shared" si="24"/>
        <v>44017</v>
      </c>
      <c r="B144">
        <v>19843</v>
      </c>
      <c r="C144">
        <f t="shared" si="19"/>
        <v>144</v>
      </c>
      <c r="D144">
        <f t="shared" si="22"/>
        <v>19809</v>
      </c>
      <c r="E144">
        <f t="shared" si="20"/>
        <v>17088.953108892634</v>
      </c>
      <c r="F144">
        <f t="shared" si="9"/>
        <v>7398655.0898228455</v>
      </c>
      <c r="I144">
        <f t="shared" si="21"/>
        <v>16373.045354945954</v>
      </c>
      <c r="M144">
        <f t="shared" si="23"/>
        <v>19806.524497948812</v>
      </c>
      <c r="N144">
        <f t="shared" si="16"/>
        <v>6.1281104054335422</v>
      </c>
    </row>
    <row r="145" spans="1:14" x14ac:dyDescent="0.45">
      <c r="A145" s="1">
        <f t="shared" si="24"/>
        <v>44018</v>
      </c>
      <c r="B145">
        <v>20042</v>
      </c>
      <c r="C145">
        <f t="shared" ref="C145:C191" si="25">C144+1</f>
        <v>145</v>
      </c>
      <c r="D145">
        <f t="shared" si="22"/>
        <v>20008</v>
      </c>
      <c r="E145">
        <f t="shared" si="20"/>
        <v>17089.095116602184</v>
      </c>
      <c r="F145">
        <f t="shared" si="9"/>
        <v>8520005.7183236163</v>
      </c>
      <c r="I145">
        <f t="shared" si="21"/>
        <v>16373.07551911333</v>
      </c>
      <c r="M145">
        <f t="shared" si="23"/>
        <v>20001.309818257978</v>
      </c>
      <c r="N145">
        <f t="shared" si="16"/>
        <v>44.758531741285928</v>
      </c>
    </row>
    <row r="146" spans="1:14" x14ac:dyDescent="0.45">
      <c r="A146" s="1">
        <f t="shared" si="24"/>
        <v>44019</v>
      </c>
      <c r="B146">
        <v>20301</v>
      </c>
      <c r="C146">
        <f t="shared" si="25"/>
        <v>146</v>
      </c>
      <c r="D146">
        <f t="shared" si="22"/>
        <v>20267</v>
      </c>
      <c r="E146">
        <f t="shared" si="20"/>
        <v>17089.221480956039</v>
      </c>
      <c r="F146">
        <f t="shared" si="9"/>
        <v>10098276.31609723</v>
      </c>
      <c r="I146">
        <f t="shared" si="21"/>
        <v>16373.101849648601</v>
      </c>
      <c r="M146">
        <f t="shared" si="23"/>
        <v>20206.936907152605</v>
      </c>
      <c r="N146">
        <f t="shared" si="16"/>
        <v>3607.5751223947595</v>
      </c>
    </row>
    <row r="147" spans="1:14" x14ac:dyDescent="0.45">
      <c r="A147" s="1">
        <f t="shared" si="24"/>
        <v>44020</v>
      </c>
      <c r="B147">
        <v>20474</v>
      </c>
      <c r="C147">
        <f t="shared" si="25"/>
        <v>147</v>
      </c>
      <c r="D147">
        <f t="shared" si="22"/>
        <v>20440</v>
      </c>
      <c r="E147">
        <f t="shared" si="20"/>
        <v>17089.333925008188</v>
      </c>
      <c r="F147">
        <f t="shared" si="9"/>
        <v>11226963.146101035</v>
      </c>
      <c r="I147">
        <f t="shared" si="21"/>
        <v>16373.12483376638</v>
      </c>
      <c r="M147">
        <f t="shared" si="23"/>
        <v>20423.997413122233</v>
      </c>
      <c r="N147">
        <f t="shared" si="16"/>
        <v>256.08278678046742</v>
      </c>
    </row>
    <row r="148" spans="1:14" x14ac:dyDescent="0.45">
      <c r="A148" s="1">
        <f t="shared" si="24"/>
        <v>44021</v>
      </c>
      <c r="B148">
        <v>20844</v>
      </c>
      <c r="C148">
        <f t="shared" si="25"/>
        <v>148</v>
      </c>
      <c r="D148">
        <f t="shared" si="22"/>
        <v>20810</v>
      </c>
      <c r="E148">
        <f t="shared" si="20"/>
        <v>17089.433982065522</v>
      </c>
      <c r="F148">
        <f t="shared" si="9"/>
        <v>13842611.493808817</v>
      </c>
      <c r="I148">
        <f t="shared" si="21"/>
        <v>16373.144896763866</v>
      </c>
      <c r="M148">
        <f t="shared" si="23"/>
        <v>20653.11363156058</v>
      </c>
      <c r="N148">
        <f t="shared" si="16"/>
        <v>24613.332602109451</v>
      </c>
    </row>
    <row r="149" spans="1:14" x14ac:dyDescent="0.45">
      <c r="A149" s="1">
        <f t="shared" si="24"/>
        <v>44022</v>
      </c>
      <c r="B149">
        <v>21238</v>
      </c>
      <c r="C149">
        <f t="shared" si="25"/>
        <v>149</v>
      </c>
      <c r="D149">
        <f t="shared" si="22"/>
        <v>21204</v>
      </c>
      <c r="E149">
        <f t="shared" si="20"/>
        <v>17089.52301657484</v>
      </c>
      <c r="F149">
        <f t="shared" si="9"/>
        <v>16928920.847135406</v>
      </c>
      <c r="I149">
        <f t="shared" si="21"/>
        <v>16373.162409888968</v>
      </c>
      <c r="M149">
        <f t="shared" si="23"/>
        <v>20894.93993624533</v>
      </c>
      <c r="N149">
        <f t="shared" si="16"/>
        <v>95518.123008040944</v>
      </c>
    </row>
    <row r="150" spans="1:14" x14ac:dyDescent="0.45">
      <c r="A150" s="1">
        <f t="shared" si="24"/>
        <v>44023</v>
      </c>
      <c r="C150">
        <f t="shared" si="25"/>
        <v>150</v>
      </c>
      <c r="E150">
        <f t="shared" si="20"/>
        <v>17089.602242712379</v>
      </c>
      <c r="I150">
        <f t="shared" si="21"/>
        <v>16373.177697208792</v>
      </c>
      <c r="M150">
        <f t="shared" si="23"/>
        <v>21150.164255080905</v>
      </c>
    </row>
    <row r="151" spans="1:14" x14ac:dyDescent="0.45">
      <c r="A151" s="1">
        <f t="shared" si="24"/>
        <v>44024</v>
      </c>
      <c r="C151">
        <f t="shared" si="25"/>
        <v>151</v>
      </c>
      <c r="E151">
        <f t="shared" si="20"/>
        <v>17089.672740928279</v>
      </c>
      <c r="I151">
        <f t="shared" si="21"/>
        <v>16373.191041605349</v>
      </c>
      <c r="M151">
        <f t="shared" si="23"/>
        <v>21419.509589053439</v>
      </c>
    </row>
    <row r="152" spans="1:14" x14ac:dyDescent="0.45">
      <c r="A152" s="1">
        <f t="shared" si="24"/>
        <v>44025</v>
      </c>
      <c r="C152">
        <f t="shared" si="25"/>
        <v>152</v>
      </c>
      <c r="E152">
        <f t="shared" si="20"/>
        <v>17089.735472670644</v>
      </c>
      <c r="I152">
        <f t="shared" si="21"/>
        <v>16373.202690009452</v>
      </c>
      <c r="M152">
        <f t="shared" si="23"/>
        <v>21703.735572887825</v>
      </c>
    </row>
    <row r="153" spans="1:14" x14ac:dyDescent="0.45">
      <c r="A153" s="1">
        <f t="shared" si="24"/>
        <v>44026</v>
      </c>
      <c r="C153">
        <f t="shared" si="25"/>
        <v>153</v>
      </c>
      <c r="E153">
        <f t="shared" si="20"/>
        <v>17089.791293489219</v>
      </c>
      <c r="I153">
        <f t="shared" si="21"/>
        <v>16373.212857969502</v>
      </c>
      <c r="M153">
        <f t="shared" si="23"/>
        <v>22003.640075381481</v>
      </c>
    </row>
    <row r="154" spans="1:14" x14ac:dyDescent="0.45">
      <c r="A154" s="1">
        <f t="shared" si="24"/>
        <v>44027</v>
      </c>
      <c r="C154">
        <f t="shared" si="25"/>
        <v>154</v>
      </c>
      <c r="E154">
        <f t="shared" si="20"/>
        <v>17089.840964696938</v>
      </c>
      <c r="I154">
        <f t="shared" si="21"/>
        <v>16373.221733639748</v>
      </c>
      <c r="M154">
        <f t="shared" si="23"/>
        <v>22320.060836812772</v>
      </c>
    </row>
    <row r="155" spans="1:14" x14ac:dyDescent="0.45">
      <c r="A155" s="1">
        <f t="shared" si="24"/>
        <v>44028</v>
      </c>
      <c r="C155">
        <f t="shared" si="25"/>
        <v>155</v>
      </c>
      <c r="E155">
        <f t="shared" si="20"/>
        <v>17089.885163747775</v>
      </c>
      <c r="I155">
        <f t="shared" si="21"/>
        <v>16373.229481261684</v>
      </c>
      <c r="M155">
        <f t="shared" si="23"/>
        <v>22653.877140177457</v>
      </c>
    </row>
    <row r="156" spans="1:14" x14ac:dyDescent="0.45">
      <c r="A156" s="1">
        <f t="shared" si="24"/>
        <v>44029</v>
      </c>
      <c r="C156">
        <f t="shared" si="25"/>
        <v>156</v>
      </c>
      <c r="E156">
        <f t="shared" si="20"/>
        <v>17089.92449347223</v>
      </c>
      <c r="I156">
        <f t="shared" si="21"/>
        <v>16373.236244203077</v>
      </c>
      <c r="M156">
        <f t="shared" si="23"/>
        <v>23006.011512289151</v>
      </c>
    </row>
    <row r="157" spans="1:14" x14ac:dyDescent="0.45">
      <c r="A157" s="1">
        <f t="shared" si="24"/>
        <v>44030</v>
      </c>
      <c r="C157">
        <f t="shared" si="25"/>
        <v>157</v>
      </c>
      <c r="E157">
        <f t="shared" si="20"/>
        <v>17089.959490295994</v>
      </c>
      <c r="I157">
        <f t="shared" si="21"/>
        <v>16373.242147610781</v>
      </c>
      <c r="M157">
        <f t="shared" si="23"/>
        <v>23377.431449981821</v>
      </c>
    </row>
    <row r="158" spans="1:14" x14ac:dyDescent="0.45">
      <c r="A158" s="1">
        <f t="shared" si="24"/>
        <v>44031</v>
      </c>
      <c r="C158">
        <f t="shared" si="25"/>
        <v>158</v>
      </c>
      <c r="E158">
        <f t="shared" si="20"/>
        <v>17089.990631553752</v>
      </c>
      <c r="I158">
        <f t="shared" si="21"/>
        <v>16373.247300726416</v>
      </c>
      <c r="M158">
        <f t="shared" si="23"/>
        <v>23769.151165768384</v>
      </c>
    </row>
    <row r="159" spans="1:14" x14ac:dyDescent="0.45">
      <c r="A159" s="1">
        <f t="shared" si="24"/>
        <v>44032</v>
      </c>
      <c r="C159">
        <f t="shared" si="25"/>
        <v>159</v>
      </c>
      <c r="E159">
        <f t="shared" si="20"/>
        <v>17090.018341997646</v>
      </c>
      <c r="I159">
        <f t="shared" si="21"/>
        <v>16373.251798907757</v>
      </c>
      <c r="M159">
        <f t="shared" si="23"/>
        <v>24182.233346332803</v>
      </c>
    </row>
    <row r="160" spans="1:14" x14ac:dyDescent="0.45">
      <c r="A160" s="1">
        <f t="shared" si="24"/>
        <v>44033</v>
      </c>
      <c r="C160">
        <f t="shared" si="25"/>
        <v>160</v>
      </c>
      <c r="E160">
        <f t="shared" si="20"/>
        <v>17090.042999589041</v>
      </c>
      <c r="I160">
        <f t="shared" si="21"/>
        <v>16373.255725393255</v>
      </c>
      <c r="M160">
        <f t="shared" si="23"/>
        <v>24617.790916156584</v>
      </c>
    </row>
    <row r="161" spans="1:13" x14ac:dyDescent="0.45">
      <c r="A161" s="1">
        <f t="shared" si="24"/>
        <v>44034</v>
      </c>
      <c r="C161">
        <f t="shared" si="25"/>
        <v>161</v>
      </c>
      <c r="E161">
        <f t="shared" si="20"/>
        <v>17090.064940652504</v>
      </c>
      <c r="I161">
        <f t="shared" si="21"/>
        <v>16373.259152842305</v>
      </c>
      <c r="M161">
        <f t="shared" si="23"/>
        <v>25076.988797398684</v>
      </c>
    </row>
    <row r="162" spans="1:13" x14ac:dyDescent="0.45">
      <c r="A162" s="1">
        <f t="shared" si="24"/>
        <v>44035</v>
      </c>
      <c r="C162">
        <f t="shared" si="25"/>
        <v>162</v>
      </c>
      <c r="E162">
        <f t="shared" ref="E162:E181" si="26">$H$3/(1+EXP(-$H$1*(C162-$H$2)))</f>
        <v>17090.084464462183</v>
      </c>
      <c r="I162">
        <f t="shared" ref="I162:I181" si="27">$L$3/(1+EXP(-$L$1*(C162-$L$2)))+$L$6/(1+EXP(-$L$4*(C162-$L$5)))</f>
        <v>16373.262144679735</v>
      </c>
      <c r="M162">
        <f t="shared" si="23"/>
        <v>25561.04565585369</v>
      </c>
    </row>
    <row r="163" spans="1:13" x14ac:dyDescent="0.45">
      <c r="A163" s="1">
        <f t="shared" si="24"/>
        <v>44036</v>
      </c>
      <c r="C163">
        <f t="shared" si="25"/>
        <v>163</v>
      </c>
      <c r="E163">
        <f t="shared" si="26"/>
        <v>17090.101837323025</v>
      </c>
      <c r="I163">
        <f t="shared" si="27"/>
        <v>16373.264756269469</v>
      </c>
      <c r="M163">
        <f t="shared" si="23"/>
        <v>26071.235621401036</v>
      </c>
    </row>
    <row r="164" spans="1:13" x14ac:dyDescent="0.45">
      <c r="A164" s="1">
        <f t="shared" si="24"/>
        <v>44037</v>
      </c>
      <c r="C164">
        <f t="shared" si="25"/>
        <v>164</v>
      </c>
      <c r="E164">
        <f t="shared" si="26"/>
        <v>17090.11729620257</v>
      </c>
      <c r="I164">
        <f t="shared" si="27"/>
        <v>16373.267035939007</v>
      </c>
      <c r="M164">
        <f t="shared" si="23"/>
        <v>26608.889969823053</v>
      </c>
    </row>
    <row r="165" spans="1:13" x14ac:dyDescent="0.45">
      <c r="A165" s="1">
        <f t="shared" si="24"/>
        <v>44038</v>
      </c>
      <c r="C165">
        <f t="shared" si="25"/>
        <v>165</v>
      </c>
      <c r="E165">
        <f t="shared" si="26"/>
        <v>17090.13105196269</v>
      </c>
      <c r="I165">
        <f t="shared" si="27"/>
        <v>16373.269025873687</v>
      </c>
      <c r="M165">
        <f t="shared" si="23"/>
        <v>27175.398751206791</v>
      </c>
    </row>
    <row r="166" spans="1:13" x14ac:dyDescent="0.45">
      <c r="A166" s="1">
        <f t="shared" si="24"/>
        <v>44039</v>
      </c>
      <c r="C166">
        <f t="shared" si="25"/>
        <v>166</v>
      </c>
      <c r="E166">
        <f t="shared" si="26"/>
        <v>17090.143292235352</v>
      </c>
      <c r="I166">
        <f t="shared" si="27"/>
        <v>16373.270762897337</v>
      </c>
      <c r="M166">
        <f t="shared" si="23"/>
        <v>27772.212348350768</v>
      </c>
    </row>
    <row r="167" spans="1:13" x14ac:dyDescent="0.45">
      <c r="A167" s="1">
        <f t="shared" si="24"/>
        <v>44040</v>
      </c>
      <c r="C167">
        <f t="shared" si="25"/>
        <v>167</v>
      </c>
      <c r="E167">
        <f t="shared" si="26"/>
        <v>17090.154183981682</v>
      </c>
      <c r="I167">
        <f t="shared" si="27"/>
        <v>16373.272279153674</v>
      </c>
      <c r="M167">
        <f t="shared" si="23"/>
        <v>28400.842946670717</v>
      </c>
    </row>
    <row r="168" spans="1:13" x14ac:dyDescent="0.45">
      <c r="A168" s="1">
        <f t="shared" si="24"/>
        <v>44041</v>
      </c>
      <c r="C168">
        <f t="shared" si="25"/>
        <v>168</v>
      </c>
      <c r="E168">
        <f t="shared" si="26"/>
        <v>17090.163875769085</v>
      </c>
      <c r="I168">
        <f t="shared" si="27"/>
        <v>16373.273602701125</v>
      </c>
      <c r="M168">
        <f t="shared" si="23"/>
        <v>29062.86589503802</v>
      </c>
    </row>
    <row r="169" spans="1:13" x14ac:dyDescent="0.45">
      <c r="A169" s="1">
        <f t="shared" si="24"/>
        <v>44042</v>
      </c>
      <c r="C169">
        <f t="shared" si="25"/>
        <v>169</v>
      </c>
      <c r="E169">
        <f t="shared" si="26"/>
        <v>17090.172499797576</v>
      </c>
      <c r="I169">
        <f t="shared" si="27"/>
        <v>16373.274758032034</v>
      </c>
      <c r="M169">
        <f t="shared" si="23"/>
        <v>29759.92093479184</v>
      </c>
    </row>
    <row r="170" spans="1:13" ht="18" customHeight="1" x14ac:dyDescent="0.45">
      <c r="A170" s="1">
        <f t="shared" si="24"/>
        <v>44043</v>
      </c>
      <c r="C170">
        <f t="shared" si="25"/>
        <v>170</v>
      </c>
      <c r="E170">
        <f t="shared" si="26"/>
        <v>17090.180173702862</v>
      </c>
      <c r="I170">
        <f t="shared" si="27"/>
        <v>16373.2757665259</v>
      </c>
      <c r="M170">
        <f t="shared" si="23"/>
        <v>30493.713271845882</v>
      </c>
    </row>
    <row r="171" spans="1:13" x14ac:dyDescent="0.45">
      <c r="A171" s="1">
        <f t="shared" si="24"/>
        <v>44044</v>
      </c>
      <c r="C171">
        <f t="shared" si="25"/>
        <v>171</v>
      </c>
      <c r="E171">
        <f t="shared" si="26"/>
        <v>17090.187002160837</v>
      </c>
      <c r="I171">
        <f t="shared" si="27"/>
        <v>16373.276646844992</v>
      </c>
      <c r="M171">
        <f t="shared" si="23"/>
        <v>31266.014464370102</v>
      </c>
    </row>
    <row r="172" spans="1:13" x14ac:dyDescent="0.45">
      <c r="A172" s="1">
        <f t="shared" si="24"/>
        <v>44045</v>
      </c>
      <c r="C172">
        <f t="shared" si="25"/>
        <v>172</v>
      </c>
      <c r="E172">
        <f t="shared" si="26"/>
        <v>17090.193078315322</v>
      </c>
      <c r="I172">
        <f t="shared" si="27"/>
        <v>16373.277415279705</v>
      </c>
      <c r="M172">
        <f t="shared" si="23"/>
        <v>32078.663095977514</v>
      </c>
    </row>
    <row r="173" spans="1:13" x14ac:dyDescent="0.45">
      <c r="A173" s="1">
        <f t="shared" si="24"/>
        <v>44046</v>
      </c>
      <c r="C173">
        <f t="shared" si="25"/>
        <v>173</v>
      </c>
      <c r="E173">
        <f t="shared" si="26"/>
        <v>17090.198485048491</v>
      </c>
      <c r="I173">
        <f t="shared" si="27"/>
        <v>16373.278086050004</v>
      </c>
      <c r="M173">
        <f t="shared" si="23"/>
        <v>32933.565201701247</v>
      </c>
    </row>
    <row r="174" spans="1:13" x14ac:dyDescent="0.45">
      <c r="A174" s="1">
        <f t="shared" si="24"/>
        <v>44047</v>
      </c>
      <c r="C174">
        <f t="shared" si="25"/>
        <v>174</v>
      </c>
      <c r="E174">
        <f t="shared" si="26"/>
        <v>17090.203296111387</v>
      </c>
      <c r="I174">
        <f t="shared" si="27"/>
        <v>16373.278671568567</v>
      </c>
      <c r="M174">
        <f t="shared" si="23"/>
        <v>33832.694411328142</v>
      </c>
    </row>
    <row r="175" spans="1:13" x14ac:dyDescent="0.45">
      <c r="A175" s="1">
        <f t="shared" si="24"/>
        <v>44048</v>
      </c>
      <c r="C175">
        <f t="shared" si="25"/>
        <v>175</v>
      </c>
      <c r="E175">
        <f t="shared" si="26"/>
        <v>17090.207577129873</v>
      </c>
      <c r="I175">
        <f t="shared" si="27"/>
        <v>16373.279182670478</v>
      </c>
      <c r="M175">
        <f t="shared" si="23"/>
        <v>34778.091771886247</v>
      </c>
    </row>
    <row r="176" spans="1:13" x14ac:dyDescent="0.45">
      <c r="A176" s="1">
        <f t="shared" si="24"/>
        <v>44049</v>
      </c>
      <c r="C176">
        <f t="shared" si="25"/>
        <v>176</v>
      </c>
      <c r="E176">
        <f t="shared" si="26"/>
        <v>17090.211386499785</v>
      </c>
      <c r="I176">
        <f t="shared" si="27"/>
        <v>16373.279628813745</v>
      </c>
      <c r="M176">
        <f t="shared" si="23"/>
        <v>35771.865208298346</v>
      </c>
    </row>
    <row r="177" spans="1:13" x14ac:dyDescent="0.45">
      <c r="A177" s="1">
        <f t="shared" si="24"/>
        <v>44050</v>
      </c>
      <c r="C177">
        <f t="shared" si="25"/>
        <v>177</v>
      </c>
      <c r="E177">
        <f t="shared" si="26"/>
        <v>17090.214776183431</v>
      </c>
      <c r="I177">
        <f t="shared" si="27"/>
        <v>16373.2800182543</v>
      </c>
      <c r="M177">
        <f t="shared" si="23"/>
        <v>36816.188578449633</v>
      </c>
    </row>
    <row r="178" spans="1:13" x14ac:dyDescent="0.45">
      <c r="A178" s="1">
        <f t="shared" si="24"/>
        <v>44051</v>
      </c>
      <c r="C178">
        <f t="shared" si="25"/>
        <v>178</v>
      </c>
      <c r="E178">
        <f t="shared" si="26"/>
        <v>17090.217792418389</v>
      </c>
      <c r="I178">
        <f t="shared" si="27"/>
        <v>16373.280358198786</v>
      </c>
      <c r="M178">
        <f t="shared" si="23"/>
        <v>37913.300276222639</v>
      </c>
    </row>
    <row r="179" spans="1:13" x14ac:dyDescent="0.45">
      <c r="A179" s="1">
        <f t="shared" si="24"/>
        <v>44052</v>
      </c>
      <c r="C179">
        <f t="shared" si="25"/>
        <v>179</v>
      </c>
      <c r="E179">
        <f t="shared" si="26"/>
        <v>17090.220476348182</v>
      </c>
      <c r="I179">
        <f t="shared" si="27"/>
        <v>16373.280654937924</v>
      </c>
      <c r="M179">
        <f t="shared" si="23"/>
        <v>39065.501333481567</v>
      </c>
    </row>
    <row r="180" spans="1:13" x14ac:dyDescent="0.45">
      <c r="A180" s="1">
        <f t="shared" si="24"/>
        <v>44053</v>
      </c>
      <c r="C180">
        <f t="shared" si="25"/>
        <v>180</v>
      </c>
      <c r="E180">
        <f t="shared" si="26"/>
        <v>17090.222864583509</v>
      </c>
      <c r="I180">
        <f t="shared" si="27"/>
        <v>16373.280913962908</v>
      </c>
      <c r="M180">
        <f t="shared" si="23"/>
        <v>40275.152969606403</v>
      </c>
    </row>
    <row r="181" spans="1:13" x14ac:dyDescent="0.45">
      <c r="A181" s="1">
        <f t="shared" si="24"/>
        <v>44054</v>
      </c>
      <c r="C181">
        <f t="shared" si="25"/>
        <v>181</v>
      </c>
      <c r="E181">
        <f t="shared" si="26"/>
        <v>17090.224989701615</v>
      </c>
      <c r="I181">
        <f t="shared" si="27"/>
        <v>16373.281140067027</v>
      </c>
      <c r="M181">
        <f t="shared" si="23"/>
        <v>41544.673535059679</v>
      </c>
    </row>
    <row r="182" spans="1:13" x14ac:dyDescent="0.45">
      <c r="A182" s="1">
        <f t="shared" si="24"/>
        <v>44055</v>
      </c>
      <c r="C182">
        <f t="shared" si="25"/>
        <v>182</v>
      </c>
      <c r="E182">
        <f t="shared" ref="E182:E191" si="28">$H$3/(1+EXP(-$H$1*(C182-$H$2)))</f>
        <v>17090.226880690654</v>
      </c>
      <c r="I182">
        <f t="shared" ref="I182:I191" si="29">$L$3/(1+EXP(-$L$1*(C182-$L$2)))+$L$6/(1+EXP(-$L$4*(C182-$L$5)))</f>
        <v>16373.281337434373</v>
      </c>
      <c r="M182">
        <f t="shared" si="23"/>
        <v>42876.534793701001</v>
      </c>
    </row>
    <row r="183" spans="1:13" x14ac:dyDescent="0.45">
      <c r="A183" s="1">
        <f t="shared" si="24"/>
        <v>44056</v>
      </c>
      <c r="C183">
        <f t="shared" si="25"/>
        <v>183</v>
      </c>
      <c r="E183">
        <f t="shared" si="28"/>
        <v>17090.22856334511</v>
      </c>
      <c r="I183">
        <f t="shared" si="29"/>
        <v>16373.281509717248</v>
      </c>
      <c r="M183">
        <f t="shared" si="23"/>
        <v>44273.257487242779</v>
      </c>
    </row>
    <row r="184" spans="1:13" x14ac:dyDescent="0.45">
      <c r="A184" s="1">
        <f t="shared" si="24"/>
        <v>44057</v>
      </c>
      <c r="C184">
        <f t="shared" si="25"/>
        <v>184</v>
      </c>
      <c r="E184">
        <f t="shared" si="28"/>
        <v>17090.230060617643</v>
      </c>
      <c r="I184">
        <f t="shared" si="29"/>
        <v>16373.281660103779</v>
      </c>
      <c r="M184">
        <f t="shared" si="23"/>
        <v>45737.40612447256</v>
      </c>
    </row>
    <row r="185" spans="1:13" x14ac:dyDescent="0.45">
      <c r="A185" s="1">
        <f t="shared" si="24"/>
        <v>44058</v>
      </c>
      <c r="C185">
        <f t="shared" si="25"/>
        <v>185</v>
      </c>
      <c r="E185">
        <f t="shared" si="28"/>
        <v>17090.231392932186</v>
      </c>
      <c r="I185">
        <f t="shared" si="29"/>
        <v>16373.281791376883</v>
      </c>
      <c r="M185">
        <f t="shared" si="23"/>
        <v>47271.582937771804</v>
      </c>
    </row>
    <row r="186" spans="1:13" x14ac:dyDescent="0.45">
      <c r="A186" s="1">
        <f t="shared" si="24"/>
        <v>44059</v>
      </c>
      <c r="C186">
        <f t="shared" si="25"/>
        <v>186</v>
      </c>
      <c r="E186">
        <f t="shared" si="28"/>
        <v>17090.232578462525</v>
      </c>
      <c r="I186">
        <f t="shared" si="29"/>
        <v>16373.281905965785</v>
      </c>
      <c r="M186">
        <f t="shared" si="23"/>
        <v>48878.420950165448</v>
      </c>
    </row>
    <row r="187" spans="1:13" x14ac:dyDescent="0.45">
      <c r="A187" s="1">
        <f t="shared" si="24"/>
        <v>44060</v>
      </c>
      <c r="C187">
        <f t="shared" si="25"/>
        <v>187</v>
      </c>
      <c r="E187">
        <f t="shared" si="28"/>
        <v>17090.233633380187</v>
      </c>
      <c r="I187">
        <f t="shared" si="29"/>
        <v>16373.282005990977</v>
      </c>
      <c r="M187">
        <f t="shared" si="23"/>
        <v>50560.576097779936</v>
      </c>
    </row>
    <row r="188" spans="1:13" x14ac:dyDescent="0.45">
      <c r="A188" s="1">
        <f t="shared" si="24"/>
        <v>44061</v>
      </c>
      <c r="C188">
        <f t="shared" si="25"/>
        <v>188</v>
      </c>
      <c r="E188">
        <f t="shared" si="28"/>
        <v>17090.234572075078</v>
      </c>
      <c r="I188">
        <f t="shared" si="29"/>
        <v>16373.282093303431</v>
      </c>
      <c r="M188">
        <f t="shared" si="23"/>
        <v>52320.718355314486</v>
      </c>
    </row>
    <row r="189" spans="1:13" x14ac:dyDescent="0.45">
      <c r="A189" s="1">
        <f t="shared" si="24"/>
        <v>44062</v>
      </c>
      <c r="C189">
        <f t="shared" si="25"/>
        <v>189</v>
      </c>
      <c r="E189">
        <f t="shared" si="28"/>
        <v>17090.23540735172</v>
      </c>
      <c r="I189">
        <f t="shared" si="29"/>
        <v>16373.282169518878</v>
      </c>
      <c r="M189">
        <f t="shared" si="23"/>
        <v>54161.521816092434</v>
      </c>
    </row>
    <row r="190" spans="1:13" x14ac:dyDescent="0.45">
      <c r="A190" s="1">
        <f t="shared" si="24"/>
        <v>44063</v>
      </c>
      <c r="C190">
        <f t="shared" si="25"/>
        <v>190</v>
      </c>
      <c r="E190">
        <f t="shared" si="28"/>
        <v>17090.236150603945</v>
      </c>
      <c r="I190">
        <f t="shared" si="29"/>
        <v>16373.2822360477</v>
      </c>
      <c r="M190">
        <f t="shared" si="23"/>
        <v>56085.65368360906</v>
      </c>
    </row>
    <row r="191" spans="1:13" x14ac:dyDescent="0.45">
      <c r="A191" s="1">
        <f t="shared" si="24"/>
        <v>44064</v>
      </c>
      <c r="C191">
        <f t="shared" si="25"/>
        <v>191</v>
      </c>
      <c r="E191">
        <f t="shared" si="28"/>
        <v>17090.236811970284</v>
      </c>
      <c r="I191">
        <f t="shared" si="29"/>
        <v>16373.282294121018</v>
      </c>
      <c r="M191">
        <f t="shared" si="23"/>
        <v>58095.762138382597</v>
      </c>
    </row>
    <row r="192" spans="1:13" x14ac:dyDescent="0.45">
      <c r="A192" s="1">
        <f>1+A191</f>
        <v>44065</v>
      </c>
      <c r="C192">
        <f>C191+1</f>
        <v>192</v>
      </c>
      <c r="E192">
        <f t="shared" ref="E192" si="30">$H$3/(1+EXP(-$H$1*(C192-$H$2)))</f>
        <v>17090.237400472302</v>
      </c>
      <c r="I192">
        <f t="shared" ref="I192" si="31">$L$3/(1+EXP(-$L$1*(C192-$L$2)))+$L$6/(1+EXP(-$L$4*(C192-$L$5)))</f>
        <v>16373.282344813488</v>
      </c>
      <c r="M192">
        <f t="shared" si="23"/>
        <v>60194.463052489926</v>
      </c>
    </row>
    <row r="193" spans="1:13" x14ac:dyDescent="0.45">
      <c r="A193" s="1">
        <f t="shared" ref="A193:A231" si="32">1+A192</f>
        <v>44066</v>
      </c>
      <c r="C193">
        <f t="shared" ref="C193:C231" si="33">C192+1</f>
        <v>193</v>
      </c>
      <c r="E193">
        <f t="shared" ref="E193:E222" si="34">$H$3/(1+EXP(-$H$1*(C193-$H$2)))</f>
        <v>17090.23792413764</v>
      </c>
      <c r="I193">
        <f t="shared" ref="I193:I222" si="35">$L$3/(1+EXP(-$L$1*(C193-$L$2)))+$L$6/(1+EXP(-$L$4*(C193-$L$5)))</f>
        <v>16373.282389063179</v>
      </c>
      <c r="M193">
        <f t="shared" si="23"/>
        <v>62384.325534564901</v>
      </c>
    </row>
    <row r="194" spans="1:13" x14ac:dyDescent="0.45">
      <c r="A194" s="1">
        <f t="shared" si="32"/>
        <v>44067</v>
      </c>
      <c r="C194">
        <f t="shared" si="33"/>
        <v>194</v>
      </c>
      <c r="E194">
        <f t="shared" si="34"/>
        <v>17090.238390109498</v>
      </c>
      <c r="I194">
        <f t="shared" si="35"/>
        <v>16373.282427688942</v>
      </c>
      <c r="M194">
        <f t="shared" ref="M194:M231" si="36">$P$3/(1+EXP(-$P$1*($C194-$P$2)))+$P$6/(1+EXP(-$P$4*($C194-$P$5)))+$P$9/(1+EXP(-$P$7*($C194-$P$8)))</f>
        <v>64667.856300367552</v>
      </c>
    </row>
    <row r="195" spans="1:13" x14ac:dyDescent="0.45">
      <c r="A195" s="1">
        <f t="shared" si="32"/>
        <v>44068</v>
      </c>
      <c r="C195">
        <f t="shared" si="33"/>
        <v>195</v>
      </c>
      <c r="E195">
        <f t="shared" si="34"/>
        <v>17090.238804744105</v>
      </c>
      <c r="I195">
        <f t="shared" si="35"/>
        <v>16373.282461405552</v>
      </c>
      <c r="M195">
        <f t="shared" si="36"/>
        <v>67047.482878390947</v>
      </c>
    </row>
    <row r="196" spans="1:13" x14ac:dyDescent="0.45">
      <c r="A196" s="1">
        <f t="shared" si="32"/>
        <v>44069</v>
      </c>
      <c r="C196">
        <f t="shared" si="33"/>
        <v>196</v>
      </c>
      <c r="E196">
        <f t="shared" si="34"/>
        <v>17090.23917369741</v>
      </c>
      <c r="I196">
        <f t="shared" si="35"/>
        <v>16373.282490836937</v>
      </c>
      <c r="M196">
        <f t="shared" si="36"/>
        <v>69525.535676412022</v>
      </c>
    </row>
    <row r="197" spans="1:13" x14ac:dyDescent="0.45">
      <c r="A197" s="1">
        <f t="shared" si="32"/>
        <v>44070</v>
      </c>
      <c r="C197">
        <f t="shared" si="33"/>
        <v>197</v>
      </c>
      <c r="E197">
        <f t="shared" si="34"/>
        <v>17090.23950200223</v>
      </c>
      <c r="I197">
        <f t="shared" si="35"/>
        <v>16373.28251652773</v>
      </c>
      <c r="M197">
        <f t="shared" si="36"/>
        <v>72104.228953429294</v>
      </c>
    </row>
    <row r="198" spans="1:13" x14ac:dyDescent="0.45">
      <c r="A198" s="1">
        <f t="shared" si="32"/>
        <v>44071</v>
      </c>
      <c r="C198">
        <f t="shared" si="33"/>
        <v>198</v>
      </c>
      <c r="E198">
        <f t="shared" si="34"/>
        <v>17090.239794136913</v>
      </c>
      <c r="I198">
        <f t="shared" si="35"/>
        <v>16373.282538953343</v>
      </c>
      <c r="M198">
        <f t="shared" si="36"/>
        <v>74785.640762022507</v>
      </c>
    </row>
    <row r="199" spans="1:13" x14ac:dyDescent="0.45">
      <c r="A199" s="1">
        <f t="shared" si="32"/>
        <v>44072</v>
      </c>
      <c r="C199">
        <f t="shared" si="33"/>
        <v>199</v>
      </c>
      <c r="E199">
        <f t="shared" si="34"/>
        <v>17090.2400540864</v>
      </c>
      <c r="I199">
        <f t="shared" si="35"/>
        <v>16373.282558528763</v>
      </c>
      <c r="M199">
        <f t="shared" si="36"/>
        <v>77571.691948718217</v>
      </c>
    </row>
    <row r="200" spans="1:13" x14ac:dyDescent="0.45">
      <c r="A200" s="1">
        <f t="shared" si="32"/>
        <v>44073</v>
      </c>
      <c r="C200">
        <f t="shared" si="33"/>
        <v>200</v>
      </c>
      <c r="E200">
        <f t="shared" si="34"/>
        <v>17090.24028539662</v>
      </c>
      <c r="I200">
        <f t="shared" si="35"/>
        <v>16373.282575616242</v>
      </c>
      <c r="M200">
        <f t="shared" si="36"/>
        <v>80464.124324274075</v>
      </c>
    </row>
    <row r="201" spans="1:13" x14ac:dyDescent="0.45">
      <c r="A201" s="1">
        <f t="shared" si="32"/>
        <v>44074</v>
      </c>
      <c r="C201">
        <f t="shared" si="33"/>
        <v>201</v>
      </c>
      <c r="E201">
        <f t="shared" si="34"/>
        <v>17090.240491222827</v>
      </c>
      <c r="I201">
        <f t="shared" si="35"/>
        <v>16373.282590531979</v>
      </c>
      <c r="M201">
        <f t="shared" si="36"/>
        <v>83464.478141653773</v>
      </c>
    </row>
    <row r="202" spans="1:13" x14ac:dyDescent="0.45">
      <c r="A202" s="1">
        <f t="shared" si="32"/>
        <v>44075</v>
      </c>
      <c r="C202">
        <f t="shared" si="33"/>
        <v>202</v>
      </c>
      <c r="E202">
        <f t="shared" si="34"/>
        <v>17090.240674372653</v>
      </c>
      <c r="I202">
        <f t="shared" si="35"/>
        <v>16373.282603551997</v>
      </c>
      <c r="M202">
        <f t="shared" si="36"/>
        <v>86574.069046508404</v>
      </c>
    </row>
    <row r="203" spans="1:13" x14ac:dyDescent="0.45">
      <c r="A203" s="1">
        <f t="shared" si="32"/>
        <v>44076</v>
      </c>
      <c r="C203">
        <f t="shared" si="33"/>
        <v>203</v>
      </c>
      <c r="E203">
        <f t="shared" si="34"/>
        <v>17090.240837344416</v>
      </c>
      <c r="I203">
        <f t="shared" si="35"/>
        <v>16373.282614917229</v>
      </c>
      <c r="M203">
        <f t="shared" si="36"/>
        <v>89793.9646927742</v>
      </c>
    </row>
    <row r="204" spans="1:13" x14ac:dyDescent="0.45">
      <c r="A204" s="1">
        <f t="shared" si="32"/>
        <v>44077</v>
      </c>
      <c r="C204">
        <f t="shared" si="33"/>
        <v>204</v>
      </c>
      <c r="E204">
        <f t="shared" si="34"/>
        <v>17090.240982361178</v>
      </c>
      <c r="I204">
        <f t="shared" si="35"/>
        <v>16373.282624837993</v>
      </c>
      <c r="M204">
        <f t="shared" si="36"/>
        <v>93124.961244008009</v>
      </c>
    </row>
    <row r="205" spans="1:13" x14ac:dyDescent="0.45">
      <c r="A205" s="1">
        <f t="shared" si="32"/>
        <v>44078</v>
      </c>
      <c r="C205">
        <f t="shared" si="33"/>
        <v>205</v>
      </c>
      <c r="E205">
        <f t="shared" si="34"/>
        <v>17090.241111401087</v>
      </c>
      <c r="I205">
        <f t="shared" si="35"/>
        <v>16373.282633497876</v>
      </c>
      <c r="M205">
        <f t="shared" si="36"/>
        <v>96567.560008679517</v>
      </c>
    </row>
    <row r="206" spans="1:13" x14ac:dyDescent="0.45">
      <c r="A206" s="1">
        <f t="shared" si="32"/>
        <v>44079</v>
      </c>
      <c r="C206">
        <f t="shared" si="33"/>
        <v>206</v>
      </c>
      <c r="E206">
        <f t="shared" si="34"/>
        <v>17090.241226224356</v>
      </c>
      <c r="I206">
        <f t="shared" si="35"/>
        <v>16373.282641057129</v>
      </c>
      <c r="M206">
        <f t="shared" si="36"/>
        <v>100121.94448410202</v>
      </c>
    </row>
    <row r="207" spans="1:13" x14ac:dyDescent="0.45">
      <c r="A207" s="1">
        <f t="shared" si="32"/>
        <v>44080</v>
      </c>
      <c r="C207">
        <f t="shared" si="33"/>
        <v>207</v>
      </c>
      <c r="E207">
        <f t="shared" si="34"/>
        <v>17090.24132839726</v>
      </c>
      <c r="I207">
        <f t="shared" si="35"/>
        <v>16373.282647655635</v>
      </c>
      <c r="M207">
        <f t="shared" si="36"/>
        <v>103787.95810820177</v>
      </c>
    </row>
    <row r="208" spans="1:13" x14ac:dyDescent="0.45">
      <c r="A208" s="1">
        <f t="shared" si="32"/>
        <v>44081</v>
      </c>
      <c r="C208">
        <f t="shared" si="33"/>
        <v>208</v>
      </c>
      <c r="E208">
        <f t="shared" si="34"/>
        <v>17090.241419313526</v>
      </c>
      <c r="I208">
        <f t="shared" si="35"/>
        <v>16373.282653415501</v>
      </c>
      <c r="M208">
        <f t="shared" si="36"/>
        <v>107565.08304002901</v>
      </c>
    </row>
    <row r="209" spans="1:13" x14ac:dyDescent="0.45">
      <c r="A209" s="1">
        <f t="shared" si="32"/>
        <v>44082</v>
      </c>
      <c r="C209">
        <f t="shared" si="33"/>
        <v>209</v>
      </c>
      <c r="E209">
        <f t="shared" si="34"/>
        <v>17090.24150021332</v>
      </c>
      <c r="I209">
        <f t="shared" si="35"/>
        <v>16373.282658443313</v>
      </c>
      <c r="M209">
        <f t="shared" si="36"/>
        <v>111452.42030787088</v>
      </c>
    </row>
    <row r="210" spans="1:13" x14ac:dyDescent="0.45">
      <c r="A210" s="1">
        <f t="shared" si="32"/>
        <v>44083</v>
      </c>
      <c r="C210">
        <f t="shared" si="33"/>
        <v>210</v>
      </c>
      <c r="E210">
        <f t="shared" si="34"/>
        <v>17090.241572200186</v>
      </c>
      <c r="I210">
        <f t="shared" si="35"/>
        <v>16373.282662832116</v>
      </c>
      <c r="M210">
        <f t="shared" si="36"/>
        <v>115448.67167709256</v>
      </c>
    </row>
    <row r="211" spans="1:13" x14ac:dyDescent="0.45">
      <c r="A211" s="1">
        <f t="shared" si="32"/>
        <v>44084</v>
      </c>
      <c r="C211">
        <f t="shared" si="33"/>
        <v>211</v>
      </c>
      <c r="E211">
        <f t="shared" si="34"/>
        <v>17090.24163625608</v>
      </c>
      <c r="I211">
        <f t="shared" si="35"/>
        <v>16373.282666663123</v>
      </c>
      <c r="M211">
        <f t="shared" si="36"/>
        <v>119552.12359746634</v>
      </c>
    </row>
    <row r="212" spans="1:13" x14ac:dyDescent="0.45">
      <c r="A212" s="1">
        <f t="shared" si="32"/>
        <v>44085</v>
      </c>
      <c r="C212">
        <f t="shared" si="33"/>
        <v>212</v>
      </c>
      <c r="E212">
        <f t="shared" si="34"/>
        <v>17090.241693254782</v>
      </c>
      <c r="I212">
        <f t="shared" si="35"/>
        <v>16373.282670007226</v>
      </c>
      <c r="M212">
        <f t="shared" si="36"/>
        <v>123760.6335908514</v>
      </c>
    </row>
    <row r="213" spans="1:13" x14ac:dyDescent="0.45">
      <c r="A213" s="1">
        <f t="shared" si="32"/>
        <v>44086</v>
      </c>
      <c r="C213">
        <f t="shared" si="33"/>
        <v>213</v>
      </c>
      <c r="E213">
        <f t="shared" si="34"/>
        <v>17090.241743973795</v>
      </c>
      <c r="I213">
        <f t="shared" si="35"/>
        <v>16373.282672926311</v>
      </c>
      <c r="M213">
        <f t="shared" si="36"/>
        <v>128071.61943384954</v>
      </c>
    </row>
    <row r="214" spans="1:13" x14ac:dyDescent="0.45">
      <c r="A214" s="1">
        <f t="shared" si="32"/>
        <v>44087</v>
      </c>
      <c r="C214">
        <f t="shared" si="33"/>
        <v>214</v>
      </c>
      <c r="E214">
        <f t="shared" si="34"/>
        <v>17090.241789104966</v>
      </c>
      <c r="I214">
        <f t="shared" si="35"/>
        <v>16373.282675474391</v>
      </c>
      <c r="M214">
        <f t="shared" si="36"/>
        <v>132482.05147580136</v>
      </c>
    </row>
    <row r="215" spans="1:13" x14ac:dyDescent="0.45">
      <c r="A215" s="1">
        <f t="shared" si="32"/>
        <v>44088</v>
      </c>
      <c r="C215">
        <f t="shared" si="33"/>
        <v>215</v>
      </c>
      <c r="E215">
        <f t="shared" si="34"/>
        <v>17090.24182926393</v>
      </c>
      <c r="I215">
        <f t="shared" si="35"/>
        <v>16373.282677698622</v>
      </c>
      <c r="M215">
        <f t="shared" si="36"/>
        <v>136988.44840969093</v>
      </c>
    </row>
    <row r="216" spans="1:13" x14ac:dyDescent="0.45">
      <c r="A216" s="1">
        <f t="shared" si="32"/>
        <v>44089</v>
      </c>
      <c r="C216">
        <f t="shared" si="33"/>
        <v>216</v>
      </c>
      <c r="E216">
        <f t="shared" si="34"/>
        <v>17090.241864998479</v>
      </c>
      <c r="I216">
        <f t="shared" si="35"/>
        <v>16373.282679640166</v>
      </c>
      <c r="M216">
        <f t="shared" si="36"/>
        <v>141586.87678190324</v>
      </c>
    </row>
    <row r="217" spans="1:13" x14ac:dyDescent="0.45">
      <c r="A217" s="1">
        <f t="shared" si="32"/>
        <v>44090</v>
      </c>
      <c r="C217">
        <f t="shared" si="33"/>
        <v>217</v>
      </c>
      <c r="E217">
        <f t="shared" si="34"/>
        <v>17090.241896796066</v>
      </c>
      <c r="I217">
        <f t="shared" si="35"/>
        <v>16373.282681334947</v>
      </c>
      <c r="M217">
        <f t="shared" si="36"/>
        <v>146272.95448628365</v>
      </c>
    </row>
    <row r="218" spans="1:13" x14ac:dyDescent="0.45">
      <c r="A218" s="1">
        <f t="shared" si="32"/>
        <v>44091</v>
      </c>
      <c r="C218">
        <f t="shared" si="33"/>
        <v>218</v>
      </c>
      <c r="E218">
        <f t="shared" si="34"/>
        <v>17090.241925090431</v>
      </c>
      <c r="I218">
        <f t="shared" si="35"/>
        <v>16373.282682814328</v>
      </c>
      <c r="M218">
        <f t="shared" si="36"/>
        <v>151041.85843883271</v>
      </c>
    </row>
    <row r="219" spans="1:13" x14ac:dyDescent="0.45">
      <c r="A219" s="1">
        <f t="shared" si="32"/>
        <v>44092</v>
      </c>
      <c r="C219">
        <f t="shared" si="33"/>
        <v>219</v>
      </c>
      <c r="E219">
        <f t="shared" si="34"/>
        <v>17090.24195026754</v>
      </c>
      <c r="I219">
        <f t="shared" si="35"/>
        <v>16373.28268410569</v>
      </c>
      <c r="M219">
        <f t="shared" si="36"/>
        <v>155888.33657218557</v>
      </c>
    </row>
    <row r="220" spans="1:13" x14ac:dyDescent="0.45">
      <c r="A220" s="1">
        <f t="shared" si="32"/>
        <v>44093</v>
      </c>
      <c r="C220">
        <f t="shared" si="33"/>
        <v>220</v>
      </c>
      <c r="E220">
        <f t="shared" si="34"/>
        <v>17090.241972670825</v>
      </c>
      <c r="I220">
        <f t="shared" si="35"/>
        <v>16373.282685232922</v>
      </c>
      <c r="M220">
        <f t="shared" si="36"/>
        <v>160806.72422465237</v>
      </c>
    </row>
    <row r="221" spans="1:13" x14ac:dyDescent="0.45">
      <c r="A221" s="1">
        <f t="shared" si="32"/>
        <v>44094</v>
      </c>
      <c r="C221">
        <f t="shared" si="33"/>
        <v>221</v>
      </c>
      <c r="E221">
        <f t="shared" si="34"/>
        <v>17090.241992605883</v>
      </c>
      <c r="I221">
        <f t="shared" si="35"/>
        <v>16373.282686216893</v>
      </c>
      <c r="M221">
        <f t="shared" si="36"/>
        <v>165790.96492823251</v>
      </c>
    </row>
    <row r="222" spans="1:13" x14ac:dyDescent="0.45">
      <c r="A222" s="1">
        <f t="shared" si="32"/>
        <v>44095</v>
      </c>
      <c r="C222">
        <f t="shared" si="33"/>
        <v>222</v>
      </c>
      <c r="E222">
        <f t="shared" si="34"/>
        <v>17090.242010344646</v>
      </c>
      <c r="I222">
        <f t="shared" si="35"/>
        <v>16373.2826870758</v>
      </c>
      <c r="M222">
        <f t="shared" si="36"/>
        <v>170834.63552515107</v>
      </c>
    </row>
    <row r="223" spans="1:13" x14ac:dyDescent="0.45">
      <c r="A223" s="1">
        <f t="shared" si="32"/>
        <v>44096</v>
      </c>
      <c r="C223">
        <f t="shared" si="33"/>
        <v>223</v>
      </c>
      <c r="E223">
        <f t="shared" ref="E223:E226" si="37">$H$3/(1+EXP(-$H$1*(C223-$H$2)))</f>
        <v>17090.242026129083</v>
      </c>
      <c r="I223">
        <f t="shared" ref="I223:I226" si="38">$L$3/(1+EXP(-$L$1*(C223-$L$2)))+$L$6/(1+EXP(-$L$4*(C223-$L$5)))</f>
        <v>16373.282687825547</v>
      </c>
      <c r="M223">
        <f t="shared" si="36"/>
        <v>175930.97546487424</v>
      </c>
    </row>
    <row r="224" spans="1:13" x14ac:dyDescent="0.45">
      <c r="A224" s="1">
        <f t="shared" si="32"/>
        <v>44097</v>
      </c>
      <c r="C224">
        <f t="shared" si="33"/>
        <v>224</v>
      </c>
      <c r="E224">
        <f t="shared" si="37"/>
        <v>17090.242040174515</v>
      </c>
      <c r="I224">
        <f t="shared" si="38"/>
        <v>16373.282688480007</v>
      </c>
      <c r="M224">
        <f t="shared" si="36"/>
        <v>181072.92005520689</v>
      </c>
    </row>
    <row r="225" spans="1:14" x14ac:dyDescent="0.45">
      <c r="A225" s="1">
        <f t="shared" si="32"/>
        <v>44098</v>
      </c>
      <c r="C225">
        <f t="shared" si="33"/>
        <v>225</v>
      </c>
      <c r="E225">
        <f t="shared" si="37"/>
        <v>17090.242052672525</v>
      </c>
      <c r="I225">
        <f t="shared" si="38"/>
        <v>16373.282689051286</v>
      </c>
      <c r="M225">
        <f t="shared" si="36"/>
        <v>186253.13736410267</v>
      </c>
    </row>
    <row r="226" spans="1:14" x14ac:dyDescent="0.45">
      <c r="A226" s="1">
        <f t="shared" si="32"/>
        <v>44099</v>
      </c>
      <c r="C226">
        <f t="shared" si="33"/>
        <v>226</v>
      </c>
      <c r="E226">
        <f t="shared" si="37"/>
        <v>17090.242063793601</v>
      </c>
      <c r="I226">
        <f t="shared" si="38"/>
        <v>16373.282689549958</v>
      </c>
      <c r="M226">
        <f t="shared" si="36"/>
        <v>191464.06839542184</v>
      </c>
    </row>
    <row r="227" spans="1:14" x14ac:dyDescent="0.45">
      <c r="A227" s="1">
        <f t="shared" si="32"/>
        <v>44100</v>
      </c>
      <c r="C227">
        <f t="shared" si="33"/>
        <v>227</v>
      </c>
      <c r="E227">
        <f t="shared" ref="E227:E231" si="39">$H$3/(1+EXP(-$H$1*(C227-$H$2)))</f>
        <v>17090.242073689438</v>
      </c>
      <c r="I227">
        <f t="shared" ref="I227:I231" si="40">$L$3/(1+EXP(-$L$1*(C227-$L$2)))+$L$6/(1+EXP(-$L$4*(C227-$L$5)))</f>
        <v>16373.282689985248</v>
      </c>
      <c r="M227">
        <f t="shared" si="36"/>
        <v>196697.97009425104</v>
      </c>
    </row>
    <row r="228" spans="1:14" x14ac:dyDescent="0.45">
      <c r="A228" s="1">
        <f t="shared" si="32"/>
        <v>44101</v>
      </c>
      <c r="C228">
        <f t="shared" si="33"/>
        <v>228</v>
      </c>
      <c r="E228">
        <f t="shared" si="39"/>
        <v>17090.242082495024</v>
      </c>
      <c r="I228">
        <f t="shared" si="40"/>
        <v>16373.282690365219</v>
      </c>
      <c r="M228">
        <f t="shared" si="36"/>
        <v>201946.96067764465</v>
      </c>
    </row>
    <row r="229" spans="1:14" x14ac:dyDescent="0.45">
      <c r="A229" s="1">
        <f t="shared" si="32"/>
        <v>44102</v>
      </c>
      <c r="C229">
        <f t="shared" si="33"/>
        <v>229</v>
      </c>
      <c r="E229">
        <f t="shared" si="39"/>
        <v>17090.242090330481</v>
      </c>
      <c r="I229">
        <f t="shared" si="40"/>
        <v>16373.282690696895</v>
      </c>
      <c r="M229">
        <f t="shared" si="36"/>
        <v>207203.06673666299</v>
      </c>
    </row>
    <row r="230" spans="1:14" x14ac:dyDescent="0.45">
      <c r="A230" s="1">
        <f t="shared" si="32"/>
        <v>44103</v>
      </c>
      <c r="C230">
        <f t="shared" si="33"/>
        <v>230</v>
      </c>
      <c r="E230">
        <f t="shared" si="39"/>
        <v>17090.242097302682</v>
      </c>
      <c r="I230">
        <f t="shared" si="40"/>
        <v>16373.282690986418</v>
      </c>
      <c r="M230">
        <f t="shared" si="36"/>
        <v>212458.27151699056</v>
      </c>
    </row>
    <row r="231" spans="1:14" x14ac:dyDescent="0.45">
      <c r="A231" s="1">
        <f t="shared" si="32"/>
        <v>44104</v>
      </c>
      <c r="C231">
        <f t="shared" si="33"/>
        <v>231</v>
      </c>
      <c r="E231">
        <f t="shared" si="39"/>
        <v>17090.242103506738</v>
      </c>
      <c r="I231">
        <f t="shared" si="40"/>
        <v>16373.282691239145</v>
      </c>
      <c r="M231">
        <f t="shared" si="36"/>
        <v>217704.56375949897</v>
      </c>
    </row>
    <row r="232" spans="1:14" x14ac:dyDescent="0.45">
      <c r="F232" s="3">
        <f>SUM(F1:F181)</f>
        <v>111847674.4752315</v>
      </c>
      <c r="J232" s="3">
        <f>SUM(J1:J181)</f>
        <v>1186870.3775877911</v>
      </c>
      <c r="N232" s="3">
        <f>SUM(N1:N181)</f>
        <v>1825531.2994486343</v>
      </c>
    </row>
  </sheetData>
  <phoneticPr fontId="1"/>
  <hyperlinks>
    <hyperlink ref="S12" r:id="rId1" xr:uid="{F458A50B-0278-45B4-A449-B5BC767BB9D1}"/>
    <hyperlink ref="T27" r:id="rId2" location="/bda7594740fd40299423467b48e9ecf6" display="https://gisanddata.maps.arcgis.com/apps/opsdashboard/index.html - /bda7594740fd40299423467b48e9ecf6" xr:uid="{9CFFE711-8D81-4432-90A0-BF411E86B029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Tomohiro Ito</dc:creator>
  <cp:lastModifiedBy>伊藤智博</cp:lastModifiedBy>
  <dcterms:created xsi:type="dcterms:W3CDTF">2020-02-28T09:55:29Z</dcterms:created>
  <dcterms:modified xsi:type="dcterms:W3CDTF">2020-07-13T03:13:54Z</dcterms:modified>
</cp:coreProperties>
</file>